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iunta\utenti\Industria\artigianato\BANDO 2023 - L.R.19-21\1.3.2. AMMODERNAMENTO E NUOVE IMPRESE\16 - decreto concessione MISURA B\scorrimento\Cup\"/>
    </mc:Choice>
  </mc:AlternateContent>
  <xr:revisionPtr revIDLastSave="0" documentId="13_ncr:1_{629C4FAB-ABA8-4B21-A89C-AD645C8B9DB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LLEGATO 1" sheetId="3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3" i="3" l="1"/>
  <c r="T33" i="3"/>
  <c r="R33" i="3"/>
  <c r="P33" i="3"/>
  <c r="M33" i="3"/>
  <c r="K33" i="3"/>
  <c r="V32" i="3"/>
  <c r="T32" i="3"/>
  <c r="R32" i="3"/>
  <c r="P32" i="3"/>
  <c r="M32" i="3"/>
  <c r="K32" i="3"/>
  <c r="V31" i="3"/>
  <c r="T31" i="3"/>
  <c r="R31" i="3"/>
  <c r="P31" i="3"/>
  <c r="M31" i="3"/>
  <c r="K31" i="3"/>
  <c r="V30" i="3"/>
  <c r="T30" i="3"/>
  <c r="R30" i="3"/>
  <c r="P30" i="3"/>
  <c r="M30" i="3"/>
  <c r="K30" i="3"/>
  <c r="V29" i="3"/>
  <c r="T29" i="3"/>
  <c r="R29" i="3"/>
  <c r="P29" i="3"/>
  <c r="M29" i="3"/>
  <c r="K29" i="3"/>
  <c r="V28" i="3"/>
  <c r="T28" i="3"/>
  <c r="R28" i="3"/>
  <c r="P28" i="3"/>
  <c r="M28" i="3"/>
  <c r="K28" i="3"/>
  <c r="V27" i="3"/>
  <c r="T27" i="3"/>
  <c r="R27" i="3"/>
  <c r="P27" i="3"/>
  <c r="M27" i="3"/>
  <c r="K27" i="3"/>
  <c r="V26" i="3"/>
  <c r="T26" i="3"/>
  <c r="R26" i="3"/>
  <c r="P26" i="3"/>
  <c r="M26" i="3"/>
  <c r="K26" i="3"/>
  <c r="V25" i="3"/>
  <c r="T25" i="3"/>
  <c r="R25" i="3"/>
  <c r="P25" i="3"/>
  <c r="M25" i="3"/>
  <c r="K25" i="3"/>
  <c r="V24" i="3"/>
  <c r="T24" i="3"/>
  <c r="R24" i="3"/>
  <c r="P24" i="3"/>
  <c r="M24" i="3"/>
  <c r="K24" i="3"/>
  <c r="V23" i="3"/>
  <c r="T23" i="3"/>
  <c r="R23" i="3"/>
  <c r="P23" i="3"/>
  <c r="M23" i="3"/>
  <c r="K23" i="3"/>
  <c r="V22" i="3"/>
  <c r="T22" i="3"/>
  <c r="R22" i="3"/>
  <c r="P22" i="3"/>
  <c r="M22" i="3"/>
  <c r="K22" i="3"/>
  <c r="V21" i="3"/>
  <c r="T21" i="3"/>
  <c r="R21" i="3"/>
  <c r="P21" i="3"/>
  <c r="M21" i="3"/>
  <c r="K21" i="3"/>
  <c r="V20" i="3"/>
  <c r="T20" i="3"/>
  <c r="R20" i="3"/>
  <c r="P20" i="3"/>
  <c r="M20" i="3"/>
  <c r="K20" i="3"/>
  <c r="V19" i="3"/>
  <c r="T19" i="3"/>
  <c r="R19" i="3"/>
  <c r="P19" i="3"/>
  <c r="M19" i="3"/>
  <c r="K19" i="3"/>
  <c r="V18" i="3"/>
  <c r="T18" i="3"/>
  <c r="R18" i="3"/>
  <c r="P18" i="3"/>
  <c r="M18" i="3"/>
  <c r="K18" i="3"/>
  <c r="V17" i="3"/>
  <c r="T17" i="3"/>
  <c r="R17" i="3"/>
  <c r="P17" i="3"/>
  <c r="M17" i="3"/>
  <c r="K17" i="3"/>
  <c r="V16" i="3"/>
  <c r="T16" i="3"/>
  <c r="R16" i="3"/>
  <c r="P16" i="3"/>
  <c r="M16" i="3"/>
  <c r="K16" i="3"/>
  <c r="V15" i="3"/>
  <c r="T15" i="3"/>
  <c r="R15" i="3"/>
  <c r="P15" i="3"/>
  <c r="M15" i="3"/>
  <c r="K15" i="3"/>
  <c r="V14" i="3"/>
  <c r="T14" i="3"/>
  <c r="R14" i="3"/>
  <c r="P14" i="3"/>
  <c r="M14" i="3"/>
  <c r="K14" i="3"/>
  <c r="V13" i="3"/>
  <c r="T13" i="3"/>
  <c r="R13" i="3"/>
  <c r="P13" i="3"/>
  <c r="M13" i="3"/>
  <c r="K13" i="3"/>
  <c r="V12" i="3"/>
  <c r="T12" i="3"/>
  <c r="R12" i="3"/>
  <c r="P12" i="3"/>
  <c r="M12" i="3"/>
  <c r="K12" i="3"/>
  <c r="V11" i="3"/>
  <c r="T11" i="3"/>
  <c r="R11" i="3"/>
  <c r="P11" i="3"/>
  <c r="M11" i="3"/>
  <c r="K11" i="3"/>
  <c r="V10" i="3"/>
  <c r="T10" i="3"/>
  <c r="R10" i="3"/>
  <c r="P10" i="3"/>
  <c r="M10" i="3"/>
  <c r="K10" i="3"/>
  <c r="V9" i="3"/>
  <c r="T9" i="3"/>
  <c r="R9" i="3"/>
  <c r="P9" i="3"/>
  <c r="M9" i="3"/>
  <c r="K9" i="3"/>
  <c r="V8" i="3"/>
  <c r="T8" i="3"/>
  <c r="R8" i="3"/>
  <c r="P8" i="3"/>
  <c r="M8" i="3"/>
  <c r="K8" i="3"/>
  <c r="V7" i="3"/>
  <c r="T7" i="3"/>
  <c r="R7" i="3"/>
  <c r="P7" i="3"/>
  <c r="M7" i="3"/>
  <c r="K7" i="3"/>
  <c r="V6" i="3"/>
  <c r="T6" i="3"/>
  <c r="R6" i="3"/>
  <c r="P6" i="3"/>
  <c r="M6" i="3"/>
  <c r="K6" i="3"/>
  <c r="V5" i="3"/>
  <c r="T5" i="3"/>
  <c r="R5" i="3"/>
  <c r="P5" i="3"/>
  <c r="M5" i="3"/>
  <c r="K5" i="3"/>
  <c r="AA5" i="3" l="1"/>
  <c r="AA8" i="3"/>
  <c r="AA12" i="3"/>
  <c r="AA16" i="3"/>
  <c r="AA20" i="3"/>
  <c r="AA9" i="3"/>
  <c r="AA13" i="3"/>
  <c r="AA21" i="3"/>
  <c r="AA24" i="3"/>
  <c r="AA25" i="3"/>
  <c r="AA28" i="3"/>
  <c r="AA29" i="3"/>
  <c r="AA32" i="3"/>
  <c r="AA33" i="3"/>
  <c r="AA17" i="3"/>
  <c r="AA7" i="3"/>
  <c r="AA10" i="3"/>
  <c r="AA15" i="3"/>
  <c r="AA18" i="3"/>
  <c r="AA19" i="3"/>
  <c r="AA22" i="3"/>
  <c r="AA26" i="3"/>
  <c r="AA27" i="3"/>
  <c r="AA30" i="3"/>
  <c r="AA31" i="3"/>
  <c r="AA6" i="3"/>
  <c r="AA11" i="3"/>
  <c r="AA14" i="3"/>
  <c r="AA23" i="3"/>
</calcChain>
</file>

<file path=xl/sharedStrings.xml><?xml version="1.0" encoding="utf-8"?>
<sst xmlns="http://schemas.openxmlformats.org/spreadsheetml/2006/main" count="331" uniqueCount="182">
  <si>
    <t>JONA COSTRUZIONI SRLS</t>
  </si>
  <si>
    <t>FOSCA‘S BATIK DI TITTARELLI FOSCA</t>
  </si>
  <si>
    <t>METAL SYSTEM DI GIOBBI GIANLUCA</t>
  </si>
  <si>
    <t>L`ANTICA RICETTA GROUP SRLS</t>
  </si>
  <si>
    <t>SAPORI DI PASTA DI LIDIA MAESTRONI</t>
  </si>
  <si>
    <t>ANTICO FORNO DI ZOPPI PAOLO</t>
  </si>
  <si>
    <t>CLHAIR PARRUCCHIERIA DI PACIFICI CHIARA</t>
  </si>
  <si>
    <t>J&amp;L CREAZIONI TESSILI SRLS</t>
  </si>
  <si>
    <t>ORIGINE S.A.S. DI GAROFOLO GIANPAOLO &amp; C.</t>
  </si>
  <si>
    <t>G-VISION DI CAPUANI LUIGIA</t>
  </si>
  <si>
    <t>BEAUTY CHIC DI COGNIGNI SARA &amp; C. SNC</t>
  </si>
  <si>
    <t>PACETTI GIORGIA</t>
  </si>
  <si>
    <t>QATJAN DORIAN</t>
  </si>
  <si>
    <t>TELLA BEAUTY PET DI DONATELLA GIACOBBI</t>
  </si>
  <si>
    <t>BAGALINI MOTO DI BAGALINI MARCO</t>
  </si>
  <si>
    <t>UNIVERSAL SERVICES DI MACCHINI GIORGIO</t>
  </si>
  <si>
    <t>LC INFISSI DI ALBANI DANIELE E CHIACCHIARINI ANDREA S.N.C.</t>
  </si>
  <si>
    <t>BRUZZICHESSI JESSICA</t>
  </si>
  <si>
    <t>CIVICO 46 BARBA E CAPELLI DI GAGLIARDINI MATTIA</t>
  </si>
  <si>
    <t>METACO SRL</t>
  </si>
  <si>
    <t>GISMONDI ANDREA</t>
  </si>
  <si>
    <t>ST. MECCATRONICA DI STRAFFI VINCENZO &amp; C. SNC</t>
  </si>
  <si>
    <t>LUCANTONI LORENZO</t>
  </si>
  <si>
    <t>SPAZIO VERDE GARDENING DI MEDEI ANDREA</t>
  </si>
  <si>
    <t>SP361 DI PROSPERI FEDERICO &amp; C. SNC</t>
  </si>
  <si>
    <t>BEAUTY AVENUE DI PORTNA IRYNA</t>
  </si>
  <si>
    <t>ID</t>
  </si>
  <si>
    <t>RAGIONE SOCIALE</t>
  </si>
  <si>
    <t>Congruità e pertinenza dei costi esposti rispetto agli obiettivi progettuali, al piano di lavoro delineato e alle specifiche del bando (5,10,15,20)</t>
  </si>
  <si>
    <t>Rilevanza tecnologica e innovativa del progetto (10,20,30,40)</t>
  </si>
  <si>
    <t>Impatto sull’innovazione di processo, sulla qualità e sicurezza del lavoro, sull’impatto energetico- ambientale e idrico (10,20,30,40)</t>
  </si>
  <si>
    <t>Grado di cantierabilità e realizzabilità del progetto (7,5,15,22,30)</t>
  </si>
  <si>
    <t>Qualità della proposta progettuale(chiarezza nell’individuazione degli obiettivi e coerenza degli investimenti) (7,5,15,22,30)</t>
  </si>
  <si>
    <t>MANUEL PUCCIARELLI</t>
  </si>
  <si>
    <t>Femminile</t>
  </si>
  <si>
    <t>Giovanile</t>
  </si>
  <si>
    <t>no</t>
  </si>
  <si>
    <t>si</t>
  </si>
  <si>
    <t>Sostenibilità economico-finanziaria del progetto (scarso, sufficiente, buono, eccellente) (10,20,30,40)</t>
  </si>
  <si>
    <t xml:space="preserve">no </t>
  </si>
  <si>
    <t>buono</t>
  </si>
  <si>
    <t>eccellente</t>
  </si>
  <si>
    <t>0</t>
  </si>
  <si>
    <t>2,5</t>
  </si>
  <si>
    <t>PREMIALITA' Rilevanza della componente femminile e giovanile (consistenza numerica all'interno della compagine societaria)</t>
  </si>
  <si>
    <t>CONTRIBUTO RICHIESTO</t>
  </si>
  <si>
    <t>PUNTEGGIO PONDERATO (40)</t>
  </si>
  <si>
    <t>PUNTEGGIO PONDERATO (60)</t>
  </si>
  <si>
    <t>Rilevanza componente femminile e giovanile
(max 2,5)</t>
  </si>
  <si>
    <t>Caratteristiche di sostenibilità e inclusione sociale
(max 2,5)</t>
  </si>
  <si>
    <t>PUNTEGGIO TOTALE</t>
  </si>
  <si>
    <t>Progetto sviluppato in un comune sotto i 5000 abitanti</t>
  </si>
  <si>
    <t>Progetto sviluppato in un borgo di cui all’art. 3 della L.R. n. 29/21</t>
  </si>
  <si>
    <t>X</t>
  </si>
  <si>
    <t>POSIZIONE</t>
  </si>
  <si>
    <t>CONTRIBUTO CONCESSO
QUOTA UE
(capitolo 2140520190)</t>
  </si>
  <si>
    <t>CONTRIBUTO CONCESSO
QUOTA STATO
(capitolo 2140520191)</t>
  </si>
  <si>
    <t>CONTRIBUTO TOTALE CONCESSO</t>
  </si>
  <si>
    <t>INDIRIZZO SEDE LEGALE</t>
  </si>
  <si>
    <t>COMUNE</t>
  </si>
  <si>
    <t>SPAZIO D‘ARTE RIVELA DI CASTELLETTI
MARIA CLAUDIA ELISABETTA</t>
  </si>
  <si>
    <t>SAN BENEDETTO DEL TRONTO</t>
  </si>
  <si>
    <t>AP</t>
  </si>
  <si>
    <t>FM</t>
  </si>
  <si>
    <t>MC</t>
  </si>
  <si>
    <t>PROV.</t>
  </si>
  <si>
    <t>ASCOLI PICENO</t>
  </si>
  <si>
    <t>RECANATI</t>
  </si>
  <si>
    <t>PU</t>
  </si>
  <si>
    <t>FERMO</t>
  </si>
  <si>
    <t>AN</t>
  </si>
  <si>
    <t>CIVITANOVA MARCHE</t>
  </si>
  <si>
    <t>VIA NAZIONALE, 105</t>
  </si>
  <si>
    <t>VIA PUCCIARELLI, SNC</t>
  </si>
  <si>
    <t>CALDAROLA</t>
  </si>
  <si>
    <t>VIA TREVIRI, 35/37</t>
  </si>
  <si>
    <t>VIA GIUSTI, 39</t>
  </si>
  <si>
    <t>CONTRADA RETEMURA, 4</t>
  </si>
  <si>
    <t>CARASSAI</t>
  </si>
  <si>
    <t>VIA G. ROSSINI, 174</t>
  </si>
  <si>
    <t>CINGOLI</t>
  </si>
  <si>
    <t>VIA MARSALA, 99-99/A</t>
  </si>
  <si>
    <t>FORTUNELLA SRL</t>
  </si>
  <si>
    <t>VIA ANNIBAL CARO, 11/13</t>
  </si>
  <si>
    <t>FANO</t>
  </si>
  <si>
    <t>VIA DAMIANO CHIESA, 1/B</t>
  </si>
  <si>
    <t>ANCONA</t>
  </si>
  <si>
    <t>VIALE CESARE BATTISTI, 20</t>
  </si>
  <si>
    <t>VIA CORTA DEL MOLINO, 1</t>
  </si>
  <si>
    <t>RAPAGNANO</t>
  </si>
  <si>
    <t>VIA STRADA PROVINCIALE 361 KM 52</t>
  </si>
  <si>
    <t>SAN SEVERINO MARCHE</t>
  </si>
  <si>
    <t>VIA XXV APRILE, 42</t>
  </si>
  <si>
    <t>GROTTAMMARE</t>
  </si>
  <si>
    <t>C.DA AIELLO, 182/B</t>
  </si>
  <si>
    <t>PENNA SAN GIOVANNI</t>
  </si>
  <si>
    <t>VIA NICOLA LAURANTONI, 1/D</t>
  </si>
  <si>
    <t>VIA MURA OCCIDENTALI, 3</t>
  </si>
  <si>
    <t>JESI</t>
  </si>
  <si>
    <t>VIA GIULIO GIORGI, 13</t>
  </si>
  <si>
    <t>BELFORTE DEL CHIENTI</t>
  </si>
  <si>
    <t>VIA GALILEO GALILEI, 69</t>
  </si>
  <si>
    <t>CONTRADA PIANELLO, 13</t>
  </si>
  <si>
    <t>SANT'ANGELO IN PONTANO</t>
  </si>
  <si>
    <t>VIA ANGELINI, 9</t>
  </si>
  <si>
    <t>VIA DONATO BRAMANTE, 46</t>
  </si>
  <si>
    <t>PIAZZA DOUHET, 17</t>
  </si>
  <si>
    <t>POTENZA PICENA</t>
  </si>
  <si>
    <t>VIA FERMANA NORD, SNC</t>
  </si>
  <si>
    <t>MONTEGRANARO</t>
  </si>
  <si>
    <t>VIA GIANNI AGNELLI, 13</t>
  </si>
  <si>
    <t>VIA VENEZIA GIULIA, 4</t>
  </si>
  <si>
    <t>VIA MARTIRI D'UNGHERIA, 88</t>
  </si>
  <si>
    <t>CONTRADA VERDEFIORE, 88</t>
  </si>
  <si>
    <t>APPIGNANO</t>
  </si>
  <si>
    <t>VIA F. FILZI, 12</t>
  </si>
  <si>
    <t>MATELICA</t>
  </si>
  <si>
    <t>VIA PORTA ROMANA, 51</t>
  </si>
  <si>
    <t>SANT'ELPIDIO A MARE</t>
  </si>
  <si>
    <t>CONTRIBUTO CONCESSO
QUOTA REGIONE
(capitolo 2140520259)</t>
  </si>
  <si>
    <t>02518840448</t>
  </si>
  <si>
    <t>02109540431</t>
  </si>
  <si>
    <t>02114920438</t>
  </si>
  <si>
    <t>02108360435</t>
  </si>
  <si>
    <t>02116260437</t>
  </si>
  <si>
    <t>02117310439</t>
  </si>
  <si>
    <t>BGLMRC81R31D542K</t>
  </si>
  <si>
    <t>02117400438</t>
  </si>
  <si>
    <t>02807820416</t>
  </si>
  <si>
    <t>02117360434</t>
  </si>
  <si>
    <t>02110870439</t>
  </si>
  <si>
    <t>02118750435</t>
  </si>
  <si>
    <t>02519240440</t>
  </si>
  <si>
    <t>02943400420</t>
  </si>
  <si>
    <t>02517730442</t>
  </si>
  <si>
    <t>02112070434</t>
  </si>
  <si>
    <t>02492000449</t>
  </si>
  <si>
    <t>02942550423</t>
  </si>
  <si>
    <t>02521740445</t>
  </si>
  <si>
    <t>02108530433</t>
  </si>
  <si>
    <t>02525030447</t>
  </si>
  <si>
    <t>02518110446</t>
  </si>
  <si>
    <t>02507640445</t>
  </si>
  <si>
    <t>02950600425</t>
  </si>
  <si>
    <t>02509240442</t>
  </si>
  <si>
    <t>02150080675</t>
  </si>
  <si>
    <t>02524420441</t>
  </si>
  <si>
    <t>02104400433</t>
  </si>
  <si>
    <t>02117910436</t>
  </si>
  <si>
    <t>Cod. Fiscale/P.IVA</t>
  </si>
  <si>
    <t>CONTRIBUTO CONCESSO
QUOTA REGIONE
(capitolo 2140520192)</t>
  </si>
  <si>
    <t>Allegato A</t>
  </si>
  <si>
    <t>CUP</t>
  </si>
  <si>
    <t>B32E23067200007</t>
  </si>
  <si>
    <t>B72E23057990008</t>
  </si>
  <si>
    <t>B62E23058830007</t>
  </si>
  <si>
    <t>B62E23058840007</t>
  </si>
  <si>
    <t>B82E23066940007</t>
  </si>
  <si>
    <t>B32E23067210007</t>
  </si>
  <si>
    <t>B32E23067220007</t>
  </si>
  <si>
    <t>B22E23056060007</t>
  </si>
  <si>
    <t>B82E23066950007</t>
  </si>
  <si>
    <t>B52E23055620007</t>
  </si>
  <si>
    <t>B12E23061380007</t>
  </si>
  <si>
    <t>B52E23055630007</t>
  </si>
  <si>
    <t>B62E23058850007</t>
  </si>
  <si>
    <t>B42E23057530007</t>
  </si>
  <si>
    <t>B72E23058000007</t>
  </si>
  <si>
    <t>B12E23061400006</t>
  </si>
  <si>
    <t>B62E23058860007</t>
  </si>
  <si>
    <t>B32E23067230007</t>
  </si>
  <si>
    <t>B62E23058870007</t>
  </si>
  <si>
    <t>B12E23061410007</t>
  </si>
  <si>
    <t>B92E23061000007</t>
  </si>
  <si>
    <t>B72E23058010007</t>
  </si>
  <si>
    <t>B82E23066960006</t>
  </si>
  <si>
    <t>B92E23061010006</t>
  </si>
  <si>
    <t>B62E23058880007</t>
  </si>
  <si>
    <t>B92E23061020007</t>
  </si>
  <si>
    <t>B12E23061420007</t>
  </si>
  <si>
    <t>COR</t>
  </si>
  <si>
    <r>
      <rPr>
        <b/>
        <sz val="11"/>
        <color theme="1"/>
        <rFont val="Arial"/>
        <family val="2"/>
      </rPr>
      <t>ALLEGATO A - 1° Scorrimento</t>
    </r>
    <r>
      <rPr>
        <sz val="11"/>
        <color theme="1"/>
        <rFont val="Arial"/>
        <family val="2"/>
      </rPr>
      <t xml:space="preserve">
SOSTEGNO ALLE MPI</t>
    </r>
    <r>
      <rPr>
        <b/>
        <sz val="11"/>
        <color theme="1"/>
        <rFont val="Arial"/>
        <family val="2"/>
      </rPr>
      <t xml:space="preserve"> ARTIGIANE</t>
    </r>
    <r>
      <rPr>
        <sz val="11"/>
        <color theme="1"/>
        <rFont val="Arial"/>
        <family val="2"/>
      </rPr>
      <t xml:space="preserve"> PER INVESTIMENTI IN AMMODERNAMENTO TECNOLOGICO E CREAZIONE DI NUOVE UNITÀ PRODUTTIVE
PR MARCHE FESR 2021/2027 – ASSE 1 – OS 1.3 – AZIONE 1.3.2 - Intervento 1.3.2.1 - </t>
    </r>
    <r>
      <rPr>
        <b/>
        <sz val="11"/>
        <color theme="1"/>
        <rFont val="Arial"/>
        <family val="2"/>
      </rPr>
      <t>MISURA B</t>
    </r>
    <r>
      <rPr>
        <sz val="11"/>
        <color theme="1"/>
        <rFont val="Arial"/>
        <family val="2"/>
      </rPr>
      <t xml:space="preserve"> - INTEGRAZIONE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</si>
</sst>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[$€-2]\ #,##0.00;[Red]\-[$€-2]\ #,##0.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A1429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0A1429"/>
      <name val="Arial"/>
      <family val="2"/>
    </font>
    <font>
      <sz val="11"/>
      <color rgb="FF0A1429"/>
      <name val="Arial"/>
      <family val="2"/>
    </font>
    <font>
      <sz val="11"/>
      <color rgb="FFFF0000"/>
      <name val="Calibri"/>
      <family val="2"/>
    </font>
    <font>
      <sz val="9"/>
      <color rgb="FF00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Fill="1"/>
    <xf numFmtId="0" fontId="1" fillId="0" borderId="0" xfId="0" applyFont="1" applyFill="1" applyBorder="1"/>
    <xf numFmtId="164" fontId="7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4" fontId="7" fillId="0" borderId="15" xfId="0" applyNumberFormat="1" applyFont="1" applyBorder="1"/>
    <xf numFmtId="164" fontId="8" fillId="0" borderId="8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/>
    <xf numFmtId="164" fontId="9" fillId="0" borderId="0" xfId="0" applyNumberFormat="1" applyFont="1"/>
    <xf numFmtId="0" fontId="10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8" borderId="12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7" fillId="0" borderId="12" xfId="0" applyFont="1" applyBorder="1"/>
    <xf numFmtId="164" fontId="7" fillId="0" borderId="12" xfId="0" applyNumberFormat="1" applyFont="1" applyBorder="1"/>
    <xf numFmtId="49" fontId="11" fillId="0" borderId="1" xfId="0" applyNumberFormat="1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4" fontId="7" fillId="0" borderId="8" xfId="0" applyNumberFormat="1" applyFont="1" applyBorder="1"/>
    <xf numFmtId="0" fontId="7" fillId="0" borderId="13" xfId="0" applyFont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11" fillId="0" borderId="13" xfId="0" applyNumberFormat="1" applyFont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7" fillId="0" borderId="14" xfId="0" applyFont="1" applyBorder="1"/>
    <xf numFmtId="0" fontId="11" fillId="6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Font="1"/>
    <xf numFmtId="0" fontId="0" fillId="0" borderId="0" xfId="0" applyFont="1"/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9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164" fontId="0" fillId="0" borderId="0" xfId="0" applyNumberFormat="1" applyFont="1" applyFill="1"/>
    <xf numFmtId="164" fontId="1" fillId="0" borderId="0" xfId="0" applyNumberFormat="1" applyFont="1" applyFill="1"/>
    <xf numFmtId="8" fontId="15" fillId="0" borderId="0" xfId="0" applyNumberFormat="1" applyFont="1" applyBorder="1" applyAlignment="1">
      <alignment horizontal="right" vertical="center"/>
    </xf>
    <xf numFmtId="164" fontId="11" fillId="2" borderId="12" xfId="0" applyNumberFormat="1" applyFont="1" applyFill="1" applyBorder="1"/>
    <xf numFmtId="164" fontId="11" fillId="2" borderId="8" xfId="0" applyNumberFormat="1" applyFont="1" applyFill="1" applyBorder="1"/>
    <xf numFmtId="164" fontId="11" fillId="2" borderId="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10" borderId="1" xfId="0" applyFont="1" applyFill="1" applyBorder="1" applyAlignment="1">
      <alignment horizontal="center" vertical="center" textRotation="90" wrapText="1"/>
    </xf>
    <xf numFmtId="0" fontId="7" fillId="8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textRotation="90" wrapText="1"/>
    </xf>
    <xf numFmtId="0" fontId="11" fillId="3" borderId="7" xfId="0" applyFont="1" applyFill="1" applyBorder="1" applyAlignment="1">
      <alignment horizontal="center" vertical="center" textRotation="90" wrapText="1"/>
    </xf>
    <xf numFmtId="0" fontId="11" fillId="3" borderId="8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textRotation="90" wrapText="1"/>
    </xf>
    <xf numFmtId="0" fontId="11" fillId="6" borderId="7" xfId="0" applyFont="1" applyFill="1" applyBorder="1" applyAlignment="1">
      <alignment horizontal="center" vertical="center" textRotation="90" wrapText="1"/>
    </xf>
    <xf numFmtId="0" fontId="11" fillId="6" borderId="8" xfId="0" applyFont="1" applyFill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center" vertical="center" textRotation="90" wrapText="1"/>
    </xf>
    <xf numFmtId="0" fontId="11" fillId="8" borderId="7" xfId="0" applyFont="1" applyFill="1" applyBorder="1" applyAlignment="1">
      <alignment horizontal="center" vertical="center" textRotation="90" wrapText="1"/>
    </xf>
    <xf numFmtId="0" fontId="11" fillId="8" borderId="8" xfId="0" applyFont="1" applyFill="1" applyBorder="1" applyAlignment="1">
      <alignment horizontal="center" vertical="center" textRotation="90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6552-B4DF-4F67-874A-183BD984B918}">
  <dimension ref="A1:GL36"/>
  <sheetViews>
    <sheetView tabSelected="1" topLeftCell="A2" zoomScale="110" zoomScaleNormal="110" workbookViewId="0">
      <selection activeCell="A4" sqref="A4"/>
    </sheetView>
  </sheetViews>
  <sheetFormatPr defaultColWidth="9.140625" defaultRowHeight="19.5" customHeight="1" x14ac:dyDescent="0.25"/>
  <cols>
    <col min="1" max="1" width="10.7109375" style="7" customWidth="1"/>
    <col min="2" max="2" width="6.7109375" style="15" customWidth="1"/>
    <col min="3" max="3" width="65" style="15" customWidth="1"/>
    <col min="4" max="4" width="18.140625" style="15" customWidth="1"/>
    <col min="5" max="5" width="18.28515625" style="15" customWidth="1"/>
    <col min="6" max="6" width="65" style="15" customWidth="1"/>
    <col min="7" max="7" width="36.7109375" style="15" customWidth="1"/>
    <col min="8" max="8" width="32.85546875" style="15" customWidth="1"/>
    <col min="9" max="9" width="8.28515625" style="4" customWidth="1"/>
    <col min="10" max="10" width="16.7109375" style="2" customWidth="1"/>
    <col min="11" max="11" width="7" style="1" customWidth="1"/>
    <col min="12" max="12" width="16.7109375" style="2" customWidth="1"/>
    <col min="13" max="13" width="7.28515625" style="1" customWidth="1"/>
    <col min="14" max="14" width="14.5703125" style="1" customWidth="1"/>
    <col min="15" max="15" width="11.140625" style="1" hidden="1" customWidth="1"/>
    <col min="16" max="16" width="7.5703125" style="1" customWidth="1"/>
    <col min="17" max="17" width="16.7109375" style="2" customWidth="1"/>
    <col min="18" max="18" width="6.28515625" style="1" customWidth="1"/>
    <col min="19" max="19" width="14.5703125" style="2" customWidth="1"/>
    <col min="20" max="20" width="4.7109375" style="1" customWidth="1"/>
    <col min="21" max="21" width="18.7109375" style="2" customWidth="1"/>
    <col min="22" max="22" width="5.5703125" style="1" customWidth="1"/>
    <col min="23" max="23" width="9.28515625" style="2" hidden="1" customWidth="1"/>
    <col min="24" max="24" width="8.140625" style="2" hidden="1" customWidth="1"/>
    <col min="25" max="25" width="11.140625" style="2" customWidth="1"/>
    <col min="26" max="26" width="13.42578125" style="2" customWidth="1"/>
    <col min="27" max="27" width="7.85546875" style="5" customWidth="1"/>
    <col min="28" max="28" width="15.28515625" style="4" customWidth="1"/>
    <col min="29" max="29" width="9.140625" style="4"/>
    <col min="30" max="30" width="10.42578125" style="4" customWidth="1"/>
    <col min="31" max="31" width="14.140625" style="4" customWidth="1"/>
    <col min="32" max="32" width="14.28515625" style="4" customWidth="1"/>
    <col min="33" max="34" width="13.42578125" style="4" customWidth="1"/>
    <col min="35" max="35" width="15.28515625" style="4" customWidth="1"/>
    <col min="36" max="36" width="70.5703125" style="4" customWidth="1"/>
    <col min="37" max="37" width="10.28515625" style="4" bestFit="1" customWidth="1"/>
    <col min="38" max="38" width="9.140625" style="4"/>
    <col min="39" max="16384" width="9.140625" style="7"/>
  </cols>
  <sheetData>
    <row r="1" spans="1:194" ht="19.5" customHeight="1" x14ac:dyDescent="0.25">
      <c r="AA1" s="116" t="s">
        <v>151</v>
      </c>
      <c r="AB1" s="116"/>
      <c r="AC1" s="116"/>
      <c r="AD1" s="116"/>
      <c r="AE1" s="116"/>
      <c r="AF1" s="116"/>
      <c r="AG1" s="116"/>
      <c r="AH1" s="116"/>
      <c r="AI1" s="116"/>
    </row>
    <row r="2" spans="1:194" ht="71.25" customHeight="1" x14ac:dyDescent="0.2">
      <c r="A2" s="127" t="s">
        <v>181</v>
      </c>
      <c r="B2" s="128"/>
      <c r="C2" s="128"/>
      <c r="D2" s="128"/>
      <c r="E2" s="128"/>
      <c r="F2" s="128"/>
      <c r="G2" s="128"/>
      <c r="H2" s="128"/>
      <c r="I2" s="129"/>
      <c r="J2" s="123" t="s">
        <v>32</v>
      </c>
      <c r="K2" s="124" t="s">
        <v>46</v>
      </c>
      <c r="L2" s="123" t="s">
        <v>31</v>
      </c>
      <c r="M2" s="124" t="s">
        <v>46</v>
      </c>
      <c r="N2" s="123" t="s">
        <v>38</v>
      </c>
      <c r="O2" s="22"/>
      <c r="P2" s="124" t="s">
        <v>46</v>
      </c>
      <c r="Q2" s="119" t="s">
        <v>30</v>
      </c>
      <c r="R2" s="132" t="s">
        <v>47</v>
      </c>
      <c r="S2" s="119" t="s">
        <v>29</v>
      </c>
      <c r="T2" s="132" t="s">
        <v>47</v>
      </c>
      <c r="U2" s="119" t="s">
        <v>28</v>
      </c>
      <c r="V2" s="132" t="s">
        <v>47</v>
      </c>
      <c r="W2" s="138" t="s">
        <v>44</v>
      </c>
      <c r="X2" s="139"/>
      <c r="Y2" s="135" t="s">
        <v>48</v>
      </c>
      <c r="Z2" s="136" t="s">
        <v>49</v>
      </c>
      <c r="AA2" s="142" t="s">
        <v>50</v>
      </c>
      <c r="AB2" s="117" t="s">
        <v>45</v>
      </c>
      <c r="AC2" s="135" t="s">
        <v>52</v>
      </c>
      <c r="AD2" s="135" t="s">
        <v>51</v>
      </c>
      <c r="AE2" s="117" t="s">
        <v>55</v>
      </c>
      <c r="AF2" s="117" t="s">
        <v>56</v>
      </c>
      <c r="AG2" s="120" t="s">
        <v>119</v>
      </c>
      <c r="AH2" s="120" t="s">
        <v>150</v>
      </c>
      <c r="AI2" s="118" t="s">
        <v>57</v>
      </c>
    </row>
    <row r="3" spans="1:194" ht="37.5" customHeight="1" x14ac:dyDescent="0.2">
      <c r="A3" s="130"/>
      <c r="B3" s="130"/>
      <c r="C3" s="130"/>
      <c r="D3" s="130"/>
      <c r="E3" s="130"/>
      <c r="F3" s="130"/>
      <c r="G3" s="130"/>
      <c r="H3" s="130"/>
      <c r="I3" s="131"/>
      <c r="J3" s="123"/>
      <c r="K3" s="125"/>
      <c r="L3" s="123"/>
      <c r="M3" s="125"/>
      <c r="N3" s="123"/>
      <c r="O3" s="23"/>
      <c r="P3" s="125"/>
      <c r="Q3" s="119"/>
      <c r="R3" s="133"/>
      <c r="S3" s="119"/>
      <c r="T3" s="133"/>
      <c r="U3" s="119"/>
      <c r="V3" s="133"/>
      <c r="W3" s="140"/>
      <c r="X3" s="141"/>
      <c r="Y3" s="136"/>
      <c r="Z3" s="136"/>
      <c r="AA3" s="143"/>
      <c r="AB3" s="117"/>
      <c r="AC3" s="136"/>
      <c r="AD3" s="136"/>
      <c r="AE3" s="117"/>
      <c r="AF3" s="117"/>
      <c r="AG3" s="121"/>
      <c r="AH3" s="121"/>
      <c r="AI3" s="118"/>
    </row>
    <row r="4" spans="1:194" ht="33.75" customHeight="1" x14ac:dyDescent="0.2">
      <c r="A4" s="74" t="s">
        <v>54</v>
      </c>
      <c r="B4" s="74" t="s">
        <v>26</v>
      </c>
      <c r="C4" s="108" t="s">
        <v>27</v>
      </c>
      <c r="D4" s="108" t="s">
        <v>180</v>
      </c>
      <c r="E4" s="108" t="s">
        <v>152</v>
      </c>
      <c r="F4" s="108" t="s">
        <v>149</v>
      </c>
      <c r="G4" s="108" t="s">
        <v>58</v>
      </c>
      <c r="H4" s="108" t="s">
        <v>59</v>
      </c>
      <c r="I4" s="108" t="s">
        <v>65</v>
      </c>
      <c r="J4" s="123"/>
      <c r="K4" s="126"/>
      <c r="L4" s="123"/>
      <c r="M4" s="126"/>
      <c r="N4" s="123"/>
      <c r="O4" s="24"/>
      <c r="P4" s="126"/>
      <c r="Q4" s="119"/>
      <c r="R4" s="134"/>
      <c r="S4" s="119"/>
      <c r="T4" s="134"/>
      <c r="U4" s="119"/>
      <c r="V4" s="134"/>
      <c r="W4" s="25" t="s">
        <v>34</v>
      </c>
      <c r="X4" s="26" t="s">
        <v>35</v>
      </c>
      <c r="Y4" s="137"/>
      <c r="Z4" s="137"/>
      <c r="AA4" s="144"/>
      <c r="AB4" s="117"/>
      <c r="AC4" s="137"/>
      <c r="AD4" s="137"/>
      <c r="AE4" s="117"/>
      <c r="AF4" s="117"/>
      <c r="AG4" s="122"/>
      <c r="AH4" s="122"/>
      <c r="AI4" s="118"/>
    </row>
    <row r="5" spans="1:194" s="8" customFormat="1" ht="15.75" customHeight="1" thickBot="1" x14ac:dyDescent="0.3">
      <c r="A5" s="92">
        <v>14</v>
      </c>
      <c r="B5" s="93">
        <v>63450</v>
      </c>
      <c r="C5" s="94" t="s">
        <v>14</v>
      </c>
      <c r="D5" s="146">
        <v>24326317</v>
      </c>
      <c r="E5" s="94"/>
      <c r="F5" s="94" t="s">
        <v>126</v>
      </c>
      <c r="G5" s="94" t="s">
        <v>72</v>
      </c>
      <c r="H5" s="94" t="s">
        <v>69</v>
      </c>
      <c r="I5" s="93" t="s">
        <v>63</v>
      </c>
      <c r="J5" s="37">
        <v>22</v>
      </c>
      <c r="K5" s="38">
        <f t="shared" ref="K5:K33" si="0">J5/100*40</f>
        <v>8.8000000000000007</v>
      </c>
      <c r="L5" s="39">
        <v>15</v>
      </c>
      <c r="M5" s="38">
        <f t="shared" ref="M5:M33" si="1">L5/100*40</f>
        <v>6</v>
      </c>
      <c r="N5" s="37">
        <v>30</v>
      </c>
      <c r="O5" s="40" t="s">
        <v>40</v>
      </c>
      <c r="P5" s="38">
        <f t="shared" ref="P5:P33" si="2">N5/100*40</f>
        <v>12</v>
      </c>
      <c r="Q5" s="37">
        <v>30</v>
      </c>
      <c r="R5" s="41">
        <f t="shared" ref="R5:R33" si="3">Q5/100*60</f>
        <v>18</v>
      </c>
      <c r="S5" s="37">
        <v>20</v>
      </c>
      <c r="T5" s="42">
        <f t="shared" ref="T5:T33" si="4">S5/100*60</f>
        <v>12</v>
      </c>
      <c r="U5" s="37">
        <v>20</v>
      </c>
      <c r="V5" s="41">
        <f t="shared" ref="V5:V33" si="5">U5/100*60</f>
        <v>12</v>
      </c>
      <c r="W5" s="37" t="s">
        <v>36</v>
      </c>
      <c r="X5" s="37" t="s">
        <v>36</v>
      </c>
      <c r="Y5" s="43">
        <v>0</v>
      </c>
      <c r="Z5" s="44" t="s">
        <v>43</v>
      </c>
      <c r="AA5" s="45">
        <f t="shared" ref="AA5:AA33" si="6">K5+M5+P5+R5+T5+V5+Y5+Z5</f>
        <v>71.3</v>
      </c>
      <c r="AB5" s="11">
        <v>43932.56</v>
      </c>
      <c r="AC5" s="12"/>
      <c r="AD5" s="46"/>
      <c r="AE5" s="47">
        <v>14236.31</v>
      </c>
      <c r="AF5" s="47">
        <v>9965.42</v>
      </c>
      <c r="AG5" s="47">
        <v>4270.8900000000003</v>
      </c>
      <c r="AH5" s="47"/>
      <c r="AI5" s="112">
        <v>28472.62</v>
      </c>
      <c r="AJ5" s="20"/>
      <c r="AK5" s="4"/>
      <c r="AL5" s="4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</row>
    <row r="6" spans="1:194" ht="15.75" customHeight="1" thickBot="1" x14ac:dyDescent="0.3">
      <c r="A6" s="92">
        <v>16</v>
      </c>
      <c r="B6" s="98">
        <v>63762</v>
      </c>
      <c r="C6" s="99" t="s">
        <v>7</v>
      </c>
      <c r="D6" s="146">
        <v>24326659</v>
      </c>
      <c r="E6" s="99"/>
      <c r="F6" s="94" t="s">
        <v>129</v>
      </c>
      <c r="G6" s="99" t="s">
        <v>73</v>
      </c>
      <c r="H6" s="99" t="s">
        <v>74</v>
      </c>
      <c r="I6" s="98" t="s">
        <v>64</v>
      </c>
      <c r="J6" s="53">
        <v>22</v>
      </c>
      <c r="K6" s="54">
        <f t="shared" si="0"/>
        <v>8.8000000000000007</v>
      </c>
      <c r="L6" s="55">
        <v>7.5</v>
      </c>
      <c r="M6" s="54">
        <f t="shared" si="1"/>
        <v>3</v>
      </c>
      <c r="N6" s="53">
        <v>30</v>
      </c>
      <c r="O6" s="56" t="s">
        <v>40</v>
      </c>
      <c r="P6" s="54">
        <f t="shared" si="2"/>
        <v>12</v>
      </c>
      <c r="Q6" s="53">
        <v>30</v>
      </c>
      <c r="R6" s="57">
        <f t="shared" si="3"/>
        <v>18</v>
      </c>
      <c r="S6" s="53">
        <v>20</v>
      </c>
      <c r="T6" s="58">
        <f t="shared" si="4"/>
        <v>12</v>
      </c>
      <c r="U6" s="53">
        <v>20</v>
      </c>
      <c r="V6" s="57">
        <f t="shared" si="5"/>
        <v>12</v>
      </c>
      <c r="W6" s="59" t="s">
        <v>37</v>
      </c>
      <c r="X6" s="59" t="s">
        <v>37</v>
      </c>
      <c r="Y6" s="60">
        <v>2.5</v>
      </c>
      <c r="Z6" s="61" t="s">
        <v>43</v>
      </c>
      <c r="AA6" s="62">
        <f t="shared" si="6"/>
        <v>70.8</v>
      </c>
      <c r="AB6" s="11">
        <v>84500</v>
      </c>
      <c r="AC6" s="63"/>
      <c r="AD6" s="53" t="s">
        <v>53</v>
      </c>
      <c r="AE6" s="47">
        <v>18125.009999999998</v>
      </c>
      <c r="AF6" s="47">
        <v>12687.51</v>
      </c>
      <c r="AG6" s="47">
        <v>5437.5</v>
      </c>
      <c r="AH6" s="47"/>
      <c r="AI6" s="112">
        <v>36250.019999999997</v>
      </c>
      <c r="AJ6" s="20"/>
      <c r="AK6" s="6"/>
    </row>
    <row r="7" spans="1:194" ht="15.75" customHeight="1" thickBot="1" x14ac:dyDescent="0.3">
      <c r="A7" s="100">
        <v>17</v>
      </c>
      <c r="B7" s="101">
        <v>62702</v>
      </c>
      <c r="C7" s="102" t="s">
        <v>33</v>
      </c>
      <c r="D7" s="146">
        <v>24327018</v>
      </c>
      <c r="E7" s="145" t="s">
        <v>153</v>
      </c>
      <c r="F7" s="94" t="s">
        <v>134</v>
      </c>
      <c r="G7" s="102" t="s">
        <v>75</v>
      </c>
      <c r="H7" s="102" t="s">
        <v>66</v>
      </c>
      <c r="I7" s="101" t="s">
        <v>62</v>
      </c>
      <c r="J7" s="50">
        <v>22</v>
      </c>
      <c r="K7" s="64">
        <f t="shared" si="0"/>
        <v>8.8000000000000007</v>
      </c>
      <c r="L7" s="50">
        <v>15</v>
      </c>
      <c r="M7" s="64">
        <f t="shared" si="1"/>
        <v>6</v>
      </c>
      <c r="N7" s="65">
        <v>40</v>
      </c>
      <c r="O7" s="66" t="s">
        <v>41</v>
      </c>
      <c r="P7" s="64">
        <f t="shared" si="2"/>
        <v>16</v>
      </c>
      <c r="Q7" s="65">
        <v>30</v>
      </c>
      <c r="R7" s="49">
        <f t="shared" si="3"/>
        <v>18</v>
      </c>
      <c r="S7" s="65">
        <v>10</v>
      </c>
      <c r="T7" s="67">
        <f t="shared" si="4"/>
        <v>6</v>
      </c>
      <c r="U7" s="65">
        <v>20</v>
      </c>
      <c r="V7" s="49">
        <f t="shared" si="5"/>
        <v>12</v>
      </c>
      <c r="W7" s="65" t="s">
        <v>36</v>
      </c>
      <c r="X7" s="65" t="s">
        <v>36</v>
      </c>
      <c r="Y7" s="68">
        <v>0</v>
      </c>
      <c r="Z7" s="69" t="s">
        <v>43</v>
      </c>
      <c r="AA7" s="51">
        <f t="shared" si="6"/>
        <v>69.3</v>
      </c>
      <c r="AB7" s="13">
        <v>12590.41</v>
      </c>
      <c r="AC7" s="65"/>
      <c r="AD7" s="65"/>
      <c r="AE7" s="47">
        <v>6295.21</v>
      </c>
      <c r="AF7" s="52">
        <v>4406.6400000000003</v>
      </c>
      <c r="AG7" s="52">
        <v>1888.56</v>
      </c>
      <c r="AH7" s="52"/>
      <c r="AI7" s="113">
        <v>12590.41</v>
      </c>
      <c r="AJ7" s="21"/>
    </row>
    <row r="8" spans="1:194" ht="15.75" customHeight="1" thickBot="1" x14ac:dyDescent="0.3">
      <c r="A8" s="103">
        <v>18</v>
      </c>
      <c r="B8" s="90">
        <v>63675</v>
      </c>
      <c r="C8" s="91" t="s">
        <v>13</v>
      </c>
      <c r="D8" s="146">
        <v>24327625</v>
      </c>
      <c r="E8" s="146" t="s">
        <v>154</v>
      </c>
      <c r="F8" s="94" t="s">
        <v>139</v>
      </c>
      <c r="G8" s="91" t="s">
        <v>76</v>
      </c>
      <c r="H8" s="91" t="s">
        <v>71</v>
      </c>
      <c r="I8" s="90" t="s">
        <v>64</v>
      </c>
      <c r="J8" s="35">
        <v>22</v>
      </c>
      <c r="K8" s="28">
        <f t="shared" si="0"/>
        <v>8.8000000000000007</v>
      </c>
      <c r="L8" s="35">
        <v>15</v>
      </c>
      <c r="M8" s="28">
        <f t="shared" si="1"/>
        <v>6</v>
      </c>
      <c r="N8" s="27">
        <v>40</v>
      </c>
      <c r="O8" s="29" t="s">
        <v>41</v>
      </c>
      <c r="P8" s="28">
        <f t="shared" si="2"/>
        <v>16</v>
      </c>
      <c r="Q8" s="27">
        <v>30</v>
      </c>
      <c r="R8" s="30">
        <f t="shared" si="3"/>
        <v>18</v>
      </c>
      <c r="S8" s="27">
        <v>10</v>
      </c>
      <c r="T8" s="31">
        <f t="shared" si="4"/>
        <v>6</v>
      </c>
      <c r="U8" s="27">
        <v>20</v>
      </c>
      <c r="V8" s="30">
        <f t="shared" si="5"/>
        <v>12</v>
      </c>
      <c r="W8" s="36" t="s">
        <v>37</v>
      </c>
      <c r="X8" s="27" t="s">
        <v>36</v>
      </c>
      <c r="Y8" s="32">
        <v>0</v>
      </c>
      <c r="Z8" s="33" t="s">
        <v>43</v>
      </c>
      <c r="AA8" s="34">
        <f t="shared" si="6"/>
        <v>69.3</v>
      </c>
      <c r="AB8" s="10">
        <v>25587.29</v>
      </c>
      <c r="AC8" s="27"/>
      <c r="AD8" s="27"/>
      <c r="AE8" s="47">
        <v>12793.65</v>
      </c>
      <c r="AF8" s="52">
        <v>8955.5499999999993</v>
      </c>
      <c r="AG8" s="52">
        <v>3838.09</v>
      </c>
      <c r="AH8" s="52"/>
      <c r="AI8" s="113">
        <v>25587.29</v>
      </c>
      <c r="AJ8" s="19"/>
    </row>
    <row r="9" spans="1:194" ht="15.75" customHeight="1" thickBot="1" x14ac:dyDescent="0.3">
      <c r="A9" s="103">
        <v>19</v>
      </c>
      <c r="B9" s="90">
        <v>62415</v>
      </c>
      <c r="C9" s="91" t="s">
        <v>0</v>
      </c>
      <c r="D9" s="146">
        <v>24327762</v>
      </c>
      <c r="E9" s="146" t="s">
        <v>155</v>
      </c>
      <c r="F9" s="94" t="s">
        <v>120</v>
      </c>
      <c r="G9" s="91" t="s">
        <v>77</v>
      </c>
      <c r="H9" s="91" t="s">
        <v>78</v>
      </c>
      <c r="I9" s="90" t="s">
        <v>62</v>
      </c>
      <c r="J9" s="27">
        <v>22</v>
      </c>
      <c r="K9" s="28">
        <f t="shared" si="0"/>
        <v>8.8000000000000007</v>
      </c>
      <c r="L9" s="35">
        <v>15</v>
      </c>
      <c r="M9" s="28">
        <f t="shared" si="1"/>
        <v>6</v>
      </c>
      <c r="N9" s="27">
        <v>30</v>
      </c>
      <c r="O9" s="29" t="s">
        <v>40</v>
      </c>
      <c r="P9" s="28">
        <f t="shared" si="2"/>
        <v>12</v>
      </c>
      <c r="Q9" s="27">
        <v>30</v>
      </c>
      <c r="R9" s="30">
        <f t="shared" si="3"/>
        <v>18</v>
      </c>
      <c r="S9" s="27">
        <v>20</v>
      </c>
      <c r="T9" s="31">
        <f t="shared" si="4"/>
        <v>12</v>
      </c>
      <c r="U9" s="27">
        <v>20</v>
      </c>
      <c r="V9" s="30">
        <f t="shared" si="5"/>
        <v>12</v>
      </c>
      <c r="W9" s="27" t="s">
        <v>36</v>
      </c>
      <c r="X9" s="36" t="s">
        <v>37</v>
      </c>
      <c r="Y9" s="32">
        <v>0</v>
      </c>
      <c r="Z9" s="33" t="s">
        <v>42</v>
      </c>
      <c r="AA9" s="34">
        <f t="shared" si="6"/>
        <v>68.8</v>
      </c>
      <c r="AB9" s="10">
        <v>23354.799999999999</v>
      </c>
      <c r="AC9" s="27"/>
      <c r="AD9" s="27" t="s">
        <v>53</v>
      </c>
      <c r="AE9" s="47">
        <v>11677.4</v>
      </c>
      <c r="AF9" s="52">
        <v>8174.18</v>
      </c>
      <c r="AG9" s="52">
        <v>3503.22</v>
      </c>
      <c r="AH9" s="52"/>
      <c r="AI9" s="113">
        <v>23354.799999999999</v>
      </c>
      <c r="AJ9" s="6"/>
    </row>
    <row r="10" spans="1:194" ht="15.75" customHeight="1" thickBot="1" x14ac:dyDescent="0.3">
      <c r="A10" s="103">
        <v>20</v>
      </c>
      <c r="B10" s="97">
        <v>62620</v>
      </c>
      <c r="C10" s="96" t="s">
        <v>1</v>
      </c>
      <c r="D10" s="146">
        <v>24328311</v>
      </c>
      <c r="E10" s="146" t="s">
        <v>156</v>
      </c>
      <c r="F10" s="94" t="s">
        <v>135</v>
      </c>
      <c r="G10" s="96" t="s">
        <v>79</v>
      </c>
      <c r="H10" s="96" t="s">
        <v>80</v>
      </c>
      <c r="I10" s="97" t="s">
        <v>64</v>
      </c>
      <c r="J10" s="35">
        <v>22</v>
      </c>
      <c r="K10" s="28">
        <f t="shared" si="0"/>
        <v>8.8000000000000007</v>
      </c>
      <c r="L10" s="35">
        <v>7.5</v>
      </c>
      <c r="M10" s="28">
        <f t="shared" si="1"/>
        <v>3</v>
      </c>
      <c r="N10" s="35">
        <v>40</v>
      </c>
      <c r="O10" s="48" t="s">
        <v>41</v>
      </c>
      <c r="P10" s="28">
        <f t="shared" si="2"/>
        <v>16</v>
      </c>
      <c r="Q10" s="35">
        <v>20</v>
      </c>
      <c r="R10" s="30">
        <f t="shared" si="3"/>
        <v>12</v>
      </c>
      <c r="S10" s="35">
        <v>20</v>
      </c>
      <c r="T10" s="30">
        <f t="shared" si="4"/>
        <v>12</v>
      </c>
      <c r="U10" s="35">
        <v>20</v>
      </c>
      <c r="V10" s="30">
        <f t="shared" si="5"/>
        <v>12</v>
      </c>
      <c r="W10" s="35" t="s">
        <v>37</v>
      </c>
      <c r="X10" s="35" t="s">
        <v>37</v>
      </c>
      <c r="Y10" s="70">
        <v>2.5</v>
      </c>
      <c r="Z10" s="35" t="s">
        <v>43</v>
      </c>
      <c r="AA10" s="34">
        <f t="shared" si="6"/>
        <v>68.8</v>
      </c>
      <c r="AB10" s="9">
        <v>22500</v>
      </c>
      <c r="AC10" s="27"/>
      <c r="AD10" s="35"/>
      <c r="AE10" s="47">
        <v>11250</v>
      </c>
      <c r="AF10" s="52">
        <v>7875</v>
      </c>
      <c r="AG10" s="52">
        <v>3375</v>
      </c>
      <c r="AH10" s="52"/>
      <c r="AI10" s="113">
        <v>22500</v>
      </c>
      <c r="AJ10" s="7"/>
      <c r="AK10" s="7"/>
      <c r="AL10" s="7"/>
    </row>
    <row r="11" spans="1:194" s="16" customFormat="1" ht="33" customHeight="1" thickBot="1" x14ac:dyDescent="0.25">
      <c r="A11" s="103">
        <v>21</v>
      </c>
      <c r="B11" s="90">
        <v>63401</v>
      </c>
      <c r="C11" s="104" t="s">
        <v>60</v>
      </c>
      <c r="D11" s="146">
        <v>24328858</v>
      </c>
      <c r="E11" s="146" t="s">
        <v>157</v>
      </c>
      <c r="F11" s="94" t="s">
        <v>136</v>
      </c>
      <c r="G11" s="91" t="s">
        <v>81</v>
      </c>
      <c r="H11" s="91" t="s">
        <v>61</v>
      </c>
      <c r="I11" s="90" t="s">
        <v>62</v>
      </c>
      <c r="J11" s="71">
        <v>22</v>
      </c>
      <c r="K11" s="72">
        <f t="shared" si="0"/>
        <v>8.8000000000000007</v>
      </c>
      <c r="L11" s="71">
        <v>22</v>
      </c>
      <c r="M11" s="72">
        <f t="shared" si="1"/>
        <v>8.8000000000000007</v>
      </c>
      <c r="N11" s="71">
        <v>40</v>
      </c>
      <c r="O11" s="73" t="s">
        <v>41</v>
      </c>
      <c r="P11" s="72">
        <f t="shared" si="2"/>
        <v>16</v>
      </c>
      <c r="Q11" s="71">
        <v>20</v>
      </c>
      <c r="R11" s="74">
        <f t="shared" si="3"/>
        <v>12</v>
      </c>
      <c r="S11" s="71">
        <v>10</v>
      </c>
      <c r="T11" s="75">
        <f t="shared" si="4"/>
        <v>6</v>
      </c>
      <c r="U11" s="71">
        <v>20</v>
      </c>
      <c r="V11" s="74">
        <f t="shared" si="5"/>
        <v>12</v>
      </c>
      <c r="W11" s="76" t="s">
        <v>37</v>
      </c>
      <c r="X11" s="76" t="s">
        <v>37</v>
      </c>
      <c r="Y11" s="77">
        <v>2.5</v>
      </c>
      <c r="Z11" s="78" t="s">
        <v>43</v>
      </c>
      <c r="AA11" s="79">
        <f t="shared" si="6"/>
        <v>68.599999999999994</v>
      </c>
      <c r="AB11" s="10">
        <v>69513.789999999994</v>
      </c>
      <c r="AC11" s="71"/>
      <c r="AD11" s="71"/>
      <c r="AE11" s="47">
        <v>34756.9</v>
      </c>
      <c r="AF11" s="52">
        <v>24329.83</v>
      </c>
      <c r="AG11" s="52">
        <v>10427.06</v>
      </c>
      <c r="AH11" s="52"/>
      <c r="AI11" s="114">
        <v>69513.789999999994</v>
      </c>
      <c r="AJ11" s="15"/>
      <c r="AK11" s="15"/>
      <c r="AL11" s="15"/>
    </row>
    <row r="12" spans="1:194" ht="15.75" customHeight="1" thickBot="1" x14ac:dyDescent="0.3">
      <c r="A12" s="103">
        <v>22</v>
      </c>
      <c r="B12" s="90">
        <v>63742</v>
      </c>
      <c r="C12" s="91" t="s">
        <v>82</v>
      </c>
      <c r="D12" s="146">
        <v>24328976</v>
      </c>
      <c r="E12" s="146" t="s">
        <v>158</v>
      </c>
      <c r="F12" s="94" t="s">
        <v>128</v>
      </c>
      <c r="G12" s="91" t="s">
        <v>83</v>
      </c>
      <c r="H12" s="91" t="s">
        <v>84</v>
      </c>
      <c r="I12" s="90" t="s">
        <v>68</v>
      </c>
      <c r="J12" s="27">
        <v>22</v>
      </c>
      <c r="K12" s="28">
        <f t="shared" si="0"/>
        <v>8.8000000000000007</v>
      </c>
      <c r="L12" s="35">
        <v>7.5</v>
      </c>
      <c r="M12" s="28">
        <f t="shared" si="1"/>
        <v>3</v>
      </c>
      <c r="N12" s="27">
        <v>30</v>
      </c>
      <c r="O12" s="29" t="s">
        <v>40</v>
      </c>
      <c r="P12" s="28">
        <f t="shared" si="2"/>
        <v>12</v>
      </c>
      <c r="Q12" s="27">
        <v>30</v>
      </c>
      <c r="R12" s="30">
        <f t="shared" si="3"/>
        <v>18</v>
      </c>
      <c r="S12" s="27">
        <v>20</v>
      </c>
      <c r="T12" s="31">
        <f t="shared" si="4"/>
        <v>12</v>
      </c>
      <c r="U12" s="27">
        <v>20</v>
      </c>
      <c r="V12" s="30">
        <f t="shared" si="5"/>
        <v>12</v>
      </c>
      <c r="W12" s="27" t="s">
        <v>36</v>
      </c>
      <c r="X12" s="27" t="s">
        <v>36</v>
      </c>
      <c r="Y12" s="32">
        <v>0</v>
      </c>
      <c r="Z12" s="33" t="s">
        <v>43</v>
      </c>
      <c r="AA12" s="34">
        <f t="shared" si="6"/>
        <v>68.3</v>
      </c>
      <c r="AB12" s="10">
        <v>44940</v>
      </c>
      <c r="AC12" s="27"/>
      <c r="AD12" s="27"/>
      <c r="AE12" s="47">
        <v>22470</v>
      </c>
      <c r="AF12" s="52">
        <v>15729</v>
      </c>
      <c r="AG12" s="52">
        <v>6741</v>
      </c>
      <c r="AH12" s="52"/>
      <c r="AI12" s="113">
        <v>44940</v>
      </c>
    </row>
    <row r="13" spans="1:194" ht="15.75" customHeight="1" thickBot="1" x14ac:dyDescent="0.3">
      <c r="A13" s="103">
        <v>23</v>
      </c>
      <c r="B13" s="90">
        <v>62731</v>
      </c>
      <c r="C13" s="91" t="s">
        <v>25</v>
      </c>
      <c r="D13" s="146">
        <v>24329107</v>
      </c>
      <c r="E13" s="146" t="s">
        <v>159</v>
      </c>
      <c r="F13" s="94" t="s">
        <v>137</v>
      </c>
      <c r="G13" s="91" t="s">
        <v>85</v>
      </c>
      <c r="H13" s="91" t="s">
        <v>86</v>
      </c>
      <c r="I13" s="90" t="s">
        <v>70</v>
      </c>
      <c r="J13" s="27">
        <v>15</v>
      </c>
      <c r="K13" s="28">
        <f t="shared" si="0"/>
        <v>6</v>
      </c>
      <c r="L13" s="35">
        <v>7.5</v>
      </c>
      <c r="M13" s="28">
        <f t="shared" si="1"/>
        <v>3</v>
      </c>
      <c r="N13" s="27">
        <v>40</v>
      </c>
      <c r="O13" s="29" t="s">
        <v>41</v>
      </c>
      <c r="P13" s="28">
        <f t="shared" si="2"/>
        <v>16</v>
      </c>
      <c r="Q13" s="27">
        <v>30</v>
      </c>
      <c r="R13" s="30">
        <f t="shared" si="3"/>
        <v>18</v>
      </c>
      <c r="S13" s="27">
        <v>20</v>
      </c>
      <c r="T13" s="31">
        <f t="shared" si="4"/>
        <v>12</v>
      </c>
      <c r="U13" s="27">
        <v>20</v>
      </c>
      <c r="V13" s="30">
        <f t="shared" si="5"/>
        <v>12</v>
      </c>
      <c r="W13" s="36" t="s">
        <v>37</v>
      </c>
      <c r="X13" s="27" t="s">
        <v>36</v>
      </c>
      <c r="Y13" s="32">
        <v>0</v>
      </c>
      <c r="Z13" s="33" t="s">
        <v>42</v>
      </c>
      <c r="AA13" s="34">
        <f t="shared" si="6"/>
        <v>67</v>
      </c>
      <c r="AB13" s="10">
        <v>25532.28</v>
      </c>
      <c r="AC13" s="27"/>
      <c r="AD13" s="27"/>
      <c r="AE13" s="47">
        <v>12766.14</v>
      </c>
      <c r="AF13" s="52">
        <v>8936.2999999999993</v>
      </c>
      <c r="AG13" s="52">
        <v>3829.84</v>
      </c>
      <c r="AH13" s="52"/>
      <c r="AI13" s="113">
        <v>25532.28</v>
      </c>
    </row>
    <row r="14" spans="1:194" ht="15.75" customHeight="1" thickBot="1" x14ac:dyDescent="0.3">
      <c r="A14" s="103">
        <v>24</v>
      </c>
      <c r="B14" s="90">
        <v>63804</v>
      </c>
      <c r="C14" s="105" t="s">
        <v>8</v>
      </c>
      <c r="D14" s="146">
        <v>24329200</v>
      </c>
      <c r="E14" s="146" t="s">
        <v>160</v>
      </c>
      <c r="F14" s="94" t="s">
        <v>130</v>
      </c>
      <c r="G14" s="105" t="s">
        <v>87</v>
      </c>
      <c r="H14" s="91" t="s">
        <v>67</v>
      </c>
      <c r="I14" s="95" t="s">
        <v>64</v>
      </c>
      <c r="J14" s="35">
        <v>15</v>
      </c>
      <c r="K14" s="28">
        <f t="shared" si="0"/>
        <v>6</v>
      </c>
      <c r="L14" s="35">
        <v>30</v>
      </c>
      <c r="M14" s="28">
        <f t="shared" si="1"/>
        <v>12</v>
      </c>
      <c r="N14" s="27">
        <v>40</v>
      </c>
      <c r="O14" s="29" t="s">
        <v>41</v>
      </c>
      <c r="P14" s="28">
        <f t="shared" si="2"/>
        <v>16</v>
      </c>
      <c r="Q14" s="27">
        <v>20</v>
      </c>
      <c r="R14" s="30">
        <f t="shared" si="3"/>
        <v>12</v>
      </c>
      <c r="S14" s="27">
        <v>10</v>
      </c>
      <c r="T14" s="31">
        <f t="shared" si="4"/>
        <v>6</v>
      </c>
      <c r="U14" s="27">
        <v>20</v>
      </c>
      <c r="V14" s="30">
        <f t="shared" si="5"/>
        <v>12</v>
      </c>
      <c r="W14" s="27" t="s">
        <v>36</v>
      </c>
      <c r="X14" s="36" t="s">
        <v>37</v>
      </c>
      <c r="Y14" s="32">
        <v>0</v>
      </c>
      <c r="Z14" s="33" t="s">
        <v>43</v>
      </c>
      <c r="AA14" s="34">
        <f t="shared" si="6"/>
        <v>66.5</v>
      </c>
      <c r="AB14" s="10">
        <v>16608.48</v>
      </c>
      <c r="AC14" s="27"/>
      <c r="AD14" s="27"/>
      <c r="AE14" s="47">
        <v>8304.24</v>
      </c>
      <c r="AF14" s="52">
        <v>5812.97</v>
      </c>
      <c r="AG14" s="52">
        <v>2491.27</v>
      </c>
      <c r="AH14" s="52"/>
      <c r="AI14" s="113">
        <v>16608.48</v>
      </c>
    </row>
    <row r="15" spans="1:194" ht="15.75" customHeight="1" thickBot="1" x14ac:dyDescent="0.3">
      <c r="A15" s="103">
        <v>25</v>
      </c>
      <c r="B15" s="90">
        <v>63565</v>
      </c>
      <c r="C15" s="91" t="s">
        <v>15</v>
      </c>
      <c r="D15" s="146">
        <v>24329247</v>
      </c>
      <c r="E15" s="146" t="s">
        <v>161</v>
      </c>
      <c r="F15" s="94" t="s">
        <v>138</v>
      </c>
      <c r="G15" s="91" t="s">
        <v>88</v>
      </c>
      <c r="H15" s="91" t="s">
        <v>89</v>
      </c>
      <c r="I15" s="90" t="s">
        <v>63</v>
      </c>
      <c r="J15" s="27">
        <v>15</v>
      </c>
      <c r="K15" s="28">
        <f t="shared" si="0"/>
        <v>6</v>
      </c>
      <c r="L15" s="35">
        <v>15</v>
      </c>
      <c r="M15" s="28">
        <f t="shared" si="1"/>
        <v>6</v>
      </c>
      <c r="N15" s="27">
        <v>40</v>
      </c>
      <c r="O15" s="29" t="s">
        <v>41</v>
      </c>
      <c r="P15" s="28">
        <f t="shared" si="2"/>
        <v>16</v>
      </c>
      <c r="Q15" s="27">
        <v>30</v>
      </c>
      <c r="R15" s="30">
        <f t="shared" si="3"/>
        <v>18</v>
      </c>
      <c r="S15" s="27">
        <v>10</v>
      </c>
      <c r="T15" s="31">
        <f t="shared" si="4"/>
        <v>6</v>
      </c>
      <c r="U15" s="27">
        <v>20</v>
      </c>
      <c r="V15" s="30">
        <f t="shared" si="5"/>
        <v>12</v>
      </c>
      <c r="W15" s="27" t="s">
        <v>36</v>
      </c>
      <c r="X15" s="27" t="s">
        <v>36</v>
      </c>
      <c r="Y15" s="32">
        <v>0</v>
      </c>
      <c r="Z15" s="33" t="s">
        <v>42</v>
      </c>
      <c r="AA15" s="34">
        <f t="shared" si="6"/>
        <v>64</v>
      </c>
      <c r="AB15" s="10">
        <v>22468.77</v>
      </c>
      <c r="AC15" s="27"/>
      <c r="AD15" s="27" t="s">
        <v>53</v>
      </c>
      <c r="AE15" s="47">
        <v>11234.38</v>
      </c>
      <c r="AF15" s="52">
        <v>7864.07</v>
      </c>
      <c r="AG15" s="52">
        <v>3370.32</v>
      </c>
      <c r="AH15" s="52"/>
      <c r="AI15" s="113">
        <v>22468.77</v>
      </c>
    </row>
    <row r="16" spans="1:194" ht="15.75" customHeight="1" thickBot="1" x14ac:dyDescent="0.3">
      <c r="A16" s="103">
        <v>26</v>
      </c>
      <c r="B16" s="95">
        <v>62679</v>
      </c>
      <c r="C16" s="105" t="s">
        <v>24</v>
      </c>
      <c r="D16" s="146">
        <v>24329306</v>
      </c>
      <c r="E16" s="146" t="s">
        <v>162</v>
      </c>
      <c r="F16" s="94" t="s">
        <v>121</v>
      </c>
      <c r="G16" s="105" t="s">
        <v>90</v>
      </c>
      <c r="H16" s="105" t="s">
        <v>91</v>
      </c>
      <c r="I16" s="95" t="s">
        <v>64</v>
      </c>
      <c r="J16" s="80">
        <v>15</v>
      </c>
      <c r="K16" s="28">
        <f t="shared" si="0"/>
        <v>6</v>
      </c>
      <c r="L16" s="80">
        <v>7.5</v>
      </c>
      <c r="M16" s="28">
        <f t="shared" si="1"/>
        <v>3</v>
      </c>
      <c r="N16" s="35">
        <v>40</v>
      </c>
      <c r="O16" s="81" t="s">
        <v>41</v>
      </c>
      <c r="P16" s="28">
        <f t="shared" si="2"/>
        <v>16</v>
      </c>
      <c r="Q16" s="80">
        <v>20</v>
      </c>
      <c r="R16" s="31">
        <f t="shared" si="3"/>
        <v>12</v>
      </c>
      <c r="S16" s="80">
        <v>20</v>
      </c>
      <c r="T16" s="31">
        <f t="shared" si="4"/>
        <v>12</v>
      </c>
      <c r="U16" s="35">
        <v>20</v>
      </c>
      <c r="V16" s="30">
        <f t="shared" si="5"/>
        <v>12</v>
      </c>
      <c r="W16" s="80" t="s">
        <v>36</v>
      </c>
      <c r="X16" s="80" t="s">
        <v>39</v>
      </c>
      <c r="Y16" s="82">
        <v>0</v>
      </c>
      <c r="Z16" s="80" t="s">
        <v>43</v>
      </c>
      <c r="AA16" s="34">
        <f t="shared" si="6"/>
        <v>63.5</v>
      </c>
      <c r="AB16" s="9">
        <v>46186.53</v>
      </c>
      <c r="AC16" s="27"/>
      <c r="AD16" s="35"/>
      <c r="AE16" s="47">
        <v>23093.26</v>
      </c>
      <c r="AF16" s="52">
        <v>16165.29</v>
      </c>
      <c r="AG16" s="52">
        <v>6927.98</v>
      </c>
      <c r="AH16" s="52"/>
      <c r="AI16" s="113">
        <v>46186.53</v>
      </c>
      <c r="AJ16" s="7"/>
      <c r="AK16" s="7"/>
      <c r="AL16" s="7"/>
    </row>
    <row r="17" spans="1:38" ht="15.75" customHeight="1" thickBot="1" x14ac:dyDescent="0.3">
      <c r="A17" s="103">
        <v>27</v>
      </c>
      <c r="B17" s="95">
        <v>63690</v>
      </c>
      <c r="C17" s="105" t="s">
        <v>9</v>
      </c>
      <c r="D17" s="146">
        <v>24329328</v>
      </c>
      <c r="E17" s="146" t="s">
        <v>163</v>
      </c>
      <c r="F17" s="94" t="s">
        <v>140</v>
      </c>
      <c r="G17" s="105" t="s">
        <v>92</v>
      </c>
      <c r="H17" s="105" t="s">
        <v>93</v>
      </c>
      <c r="I17" s="95" t="s">
        <v>62</v>
      </c>
      <c r="J17" s="35">
        <v>22</v>
      </c>
      <c r="K17" s="28">
        <f t="shared" si="0"/>
        <v>8.8000000000000007</v>
      </c>
      <c r="L17" s="35">
        <v>15</v>
      </c>
      <c r="M17" s="28">
        <f t="shared" si="1"/>
        <v>6</v>
      </c>
      <c r="N17" s="35">
        <v>30</v>
      </c>
      <c r="O17" s="48" t="s">
        <v>40</v>
      </c>
      <c r="P17" s="28">
        <f t="shared" si="2"/>
        <v>12</v>
      </c>
      <c r="Q17" s="35">
        <v>20</v>
      </c>
      <c r="R17" s="31">
        <f t="shared" si="3"/>
        <v>12</v>
      </c>
      <c r="S17" s="35">
        <v>10</v>
      </c>
      <c r="T17" s="31">
        <f t="shared" si="4"/>
        <v>6</v>
      </c>
      <c r="U17" s="35">
        <v>20</v>
      </c>
      <c r="V17" s="30">
        <f t="shared" si="5"/>
        <v>12</v>
      </c>
      <c r="W17" s="35" t="s">
        <v>37</v>
      </c>
      <c r="X17" s="35" t="s">
        <v>37</v>
      </c>
      <c r="Y17" s="70">
        <v>2.5</v>
      </c>
      <c r="Z17" s="35" t="s">
        <v>43</v>
      </c>
      <c r="AA17" s="34">
        <f t="shared" si="6"/>
        <v>61.8</v>
      </c>
      <c r="AB17" s="9">
        <v>16675.84</v>
      </c>
      <c r="AC17" s="27"/>
      <c r="AD17" s="35"/>
      <c r="AE17" s="47">
        <v>8337.92</v>
      </c>
      <c r="AF17" s="52">
        <v>5836.54</v>
      </c>
      <c r="AG17" s="52">
        <v>2501.38</v>
      </c>
      <c r="AH17" s="52"/>
      <c r="AI17" s="113">
        <v>16675.84</v>
      </c>
      <c r="AJ17" s="7"/>
      <c r="AK17" s="7"/>
      <c r="AL17" s="7"/>
    </row>
    <row r="18" spans="1:38" ht="15.75" customHeight="1" thickBot="1" x14ac:dyDescent="0.3">
      <c r="A18" s="103">
        <v>28</v>
      </c>
      <c r="B18" s="95">
        <v>63402</v>
      </c>
      <c r="C18" s="105" t="s">
        <v>19</v>
      </c>
      <c r="D18" s="146">
        <v>24329363</v>
      </c>
      <c r="E18" s="146" t="s">
        <v>164</v>
      </c>
      <c r="F18" s="94" t="s">
        <v>125</v>
      </c>
      <c r="G18" s="105" t="s">
        <v>94</v>
      </c>
      <c r="H18" s="105" t="s">
        <v>95</v>
      </c>
      <c r="I18" s="95" t="s">
        <v>64</v>
      </c>
      <c r="J18" s="35">
        <v>22</v>
      </c>
      <c r="K18" s="28">
        <f t="shared" si="0"/>
        <v>8.8000000000000007</v>
      </c>
      <c r="L18" s="35">
        <v>15</v>
      </c>
      <c r="M18" s="28">
        <f t="shared" si="1"/>
        <v>6</v>
      </c>
      <c r="N18" s="35">
        <v>40</v>
      </c>
      <c r="O18" s="48" t="s">
        <v>41</v>
      </c>
      <c r="P18" s="28">
        <f t="shared" si="2"/>
        <v>16</v>
      </c>
      <c r="Q18" s="35">
        <v>20</v>
      </c>
      <c r="R18" s="31">
        <f t="shared" si="3"/>
        <v>12</v>
      </c>
      <c r="S18" s="35">
        <v>10</v>
      </c>
      <c r="T18" s="31">
        <f t="shared" si="4"/>
        <v>6</v>
      </c>
      <c r="U18" s="35">
        <v>20</v>
      </c>
      <c r="V18" s="31">
        <f t="shared" si="5"/>
        <v>12</v>
      </c>
      <c r="W18" s="35" t="s">
        <v>36</v>
      </c>
      <c r="X18" s="35" t="s">
        <v>37</v>
      </c>
      <c r="Y18" s="70">
        <v>0</v>
      </c>
      <c r="Z18" s="35" t="s">
        <v>42</v>
      </c>
      <c r="AA18" s="34">
        <f t="shared" si="6"/>
        <v>60.8</v>
      </c>
      <c r="AB18" s="9">
        <v>200000</v>
      </c>
      <c r="AC18" s="35"/>
      <c r="AD18" s="35" t="s">
        <v>53</v>
      </c>
      <c r="AE18" s="47">
        <v>100000</v>
      </c>
      <c r="AF18" s="52">
        <v>70000</v>
      </c>
      <c r="AG18" s="52">
        <v>30000</v>
      </c>
      <c r="AH18" s="52"/>
      <c r="AI18" s="113">
        <v>200000</v>
      </c>
      <c r="AJ18" s="7"/>
      <c r="AK18" s="7"/>
      <c r="AL18" s="7"/>
    </row>
    <row r="19" spans="1:38" ht="15.75" customHeight="1" thickBot="1" x14ac:dyDescent="0.3">
      <c r="A19" s="103">
        <v>29</v>
      </c>
      <c r="B19" s="90">
        <v>63716</v>
      </c>
      <c r="C19" s="91" t="s">
        <v>6</v>
      </c>
      <c r="D19" s="146">
        <v>24329470</v>
      </c>
      <c r="E19" s="146" t="s">
        <v>165</v>
      </c>
      <c r="F19" s="94" t="s">
        <v>141</v>
      </c>
      <c r="G19" s="91" t="s">
        <v>96</v>
      </c>
      <c r="H19" s="91" t="s">
        <v>69</v>
      </c>
      <c r="I19" s="90" t="s">
        <v>63</v>
      </c>
      <c r="J19" s="27">
        <v>22</v>
      </c>
      <c r="K19" s="28">
        <f t="shared" si="0"/>
        <v>8.8000000000000007</v>
      </c>
      <c r="L19" s="35">
        <v>15</v>
      </c>
      <c r="M19" s="28">
        <f t="shared" si="1"/>
        <v>6</v>
      </c>
      <c r="N19" s="27">
        <v>30</v>
      </c>
      <c r="O19" s="29" t="s">
        <v>40</v>
      </c>
      <c r="P19" s="28">
        <f t="shared" si="2"/>
        <v>12</v>
      </c>
      <c r="Q19" s="27">
        <v>20</v>
      </c>
      <c r="R19" s="30">
        <f t="shared" si="3"/>
        <v>12</v>
      </c>
      <c r="S19" s="27">
        <v>10</v>
      </c>
      <c r="T19" s="31">
        <f t="shared" si="4"/>
        <v>6</v>
      </c>
      <c r="U19" s="27">
        <v>20</v>
      </c>
      <c r="V19" s="30">
        <f t="shared" si="5"/>
        <v>12</v>
      </c>
      <c r="W19" s="36" t="s">
        <v>37</v>
      </c>
      <c r="X19" s="36" t="s">
        <v>37</v>
      </c>
      <c r="Y19" s="32">
        <v>2.5</v>
      </c>
      <c r="Z19" s="33" t="s">
        <v>42</v>
      </c>
      <c r="AA19" s="34">
        <f t="shared" si="6"/>
        <v>59.3</v>
      </c>
      <c r="AB19" s="10">
        <v>17536.77</v>
      </c>
      <c r="AC19" s="27"/>
      <c r="AD19" s="27"/>
      <c r="AE19" s="47">
        <v>8768.3799999999992</v>
      </c>
      <c r="AF19" s="52">
        <v>6137.87</v>
      </c>
      <c r="AG19" s="52">
        <v>2630.52</v>
      </c>
      <c r="AH19" s="52"/>
      <c r="AI19" s="113">
        <v>17536.77</v>
      </c>
      <c r="AJ19" s="7"/>
      <c r="AK19" s="7"/>
      <c r="AL19" s="7"/>
    </row>
    <row r="20" spans="1:38" ht="15.75" customHeight="1" thickBot="1" x14ac:dyDescent="0.3">
      <c r="A20" s="103">
        <v>30</v>
      </c>
      <c r="B20" s="95">
        <v>63865</v>
      </c>
      <c r="C20" s="105" t="s">
        <v>5</v>
      </c>
      <c r="D20" s="146">
        <v>24329619</v>
      </c>
      <c r="E20" s="146" t="s">
        <v>166</v>
      </c>
      <c r="F20" s="94" t="s">
        <v>133</v>
      </c>
      <c r="G20" s="105" t="s">
        <v>97</v>
      </c>
      <c r="H20" s="105" t="s">
        <v>98</v>
      </c>
      <c r="I20" s="95" t="s">
        <v>70</v>
      </c>
      <c r="J20" s="35">
        <v>22</v>
      </c>
      <c r="K20" s="28">
        <f t="shared" si="0"/>
        <v>8.8000000000000007</v>
      </c>
      <c r="L20" s="35">
        <v>15</v>
      </c>
      <c r="M20" s="28">
        <f t="shared" si="1"/>
        <v>6</v>
      </c>
      <c r="N20" s="35">
        <v>30</v>
      </c>
      <c r="O20" s="48" t="s">
        <v>40</v>
      </c>
      <c r="P20" s="28">
        <f t="shared" si="2"/>
        <v>12</v>
      </c>
      <c r="Q20" s="35">
        <v>20</v>
      </c>
      <c r="R20" s="31">
        <f t="shared" si="3"/>
        <v>12</v>
      </c>
      <c r="S20" s="35">
        <v>10</v>
      </c>
      <c r="T20" s="31">
        <f t="shared" si="4"/>
        <v>6</v>
      </c>
      <c r="U20" s="35">
        <v>20</v>
      </c>
      <c r="V20" s="30">
        <f t="shared" si="5"/>
        <v>12</v>
      </c>
      <c r="W20" s="35" t="s">
        <v>36</v>
      </c>
      <c r="X20" s="35" t="s">
        <v>36</v>
      </c>
      <c r="Y20" s="70">
        <v>0</v>
      </c>
      <c r="Z20" s="35" t="s">
        <v>43</v>
      </c>
      <c r="AA20" s="34">
        <f t="shared" si="6"/>
        <v>59.3</v>
      </c>
      <c r="AB20" s="9">
        <v>23975</v>
      </c>
      <c r="AC20" s="27"/>
      <c r="AD20" s="35"/>
      <c r="AE20" s="47">
        <v>11987.5</v>
      </c>
      <c r="AF20" s="52">
        <v>8391.25</v>
      </c>
      <c r="AG20" s="52">
        <v>3596.25</v>
      </c>
      <c r="AH20" s="52"/>
      <c r="AI20" s="113">
        <v>23975</v>
      </c>
      <c r="AJ20" s="7"/>
      <c r="AK20" s="7"/>
      <c r="AL20" s="7"/>
    </row>
    <row r="21" spans="1:38" ht="15.75" customHeight="1" thickBot="1" x14ac:dyDescent="0.3">
      <c r="A21" s="103">
        <v>31</v>
      </c>
      <c r="B21" s="97">
        <v>63228</v>
      </c>
      <c r="C21" s="96" t="s">
        <v>16</v>
      </c>
      <c r="D21" s="146">
        <v>24329648</v>
      </c>
      <c r="E21" s="146" t="s">
        <v>167</v>
      </c>
      <c r="F21" s="94" t="s">
        <v>123</v>
      </c>
      <c r="G21" s="96" t="s">
        <v>99</v>
      </c>
      <c r="H21" s="96" t="s">
        <v>100</v>
      </c>
      <c r="I21" s="97" t="s">
        <v>64</v>
      </c>
      <c r="J21" s="83">
        <v>15</v>
      </c>
      <c r="K21" s="28">
        <f t="shared" si="0"/>
        <v>6</v>
      </c>
      <c r="L21" s="83">
        <v>15</v>
      </c>
      <c r="M21" s="28">
        <f t="shared" si="1"/>
        <v>6</v>
      </c>
      <c r="N21" s="83">
        <v>40</v>
      </c>
      <c r="O21" s="84" t="s">
        <v>41</v>
      </c>
      <c r="P21" s="28">
        <f t="shared" si="2"/>
        <v>16</v>
      </c>
      <c r="Q21" s="83">
        <v>20</v>
      </c>
      <c r="R21" s="31">
        <f t="shared" si="3"/>
        <v>12</v>
      </c>
      <c r="S21" s="83">
        <v>10</v>
      </c>
      <c r="T21" s="31">
        <f t="shared" si="4"/>
        <v>6</v>
      </c>
      <c r="U21" s="83">
        <v>20</v>
      </c>
      <c r="V21" s="31">
        <f t="shared" si="5"/>
        <v>12</v>
      </c>
      <c r="W21" s="83" t="s">
        <v>36</v>
      </c>
      <c r="X21" s="83" t="s">
        <v>37</v>
      </c>
      <c r="Y21" s="85">
        <v>0</v>
      </c>
      <c r="Z21" s="83" t="s">
        <v>42</v>
      </c>
      <c r="AA21" s="34">
        <f t="shared" si="6"/>
        <v>58</v>
      </c>
      <c r="AB21" s="14">
        <v>11598.58</v>
      </c>
      <c r="AC21" s="83"/>
      <c r="AD21" s="83" t="s">
        <v>53</v>
      </c>
      <c r="AE21" s="47">
        <v>5799.29</v>
      </c>
      <c r="AF21" s="52">
        <v>4059.5</v>
      </c>
      <c r="AG21" s="52">
        <v>1739.79</v>
      </c>
      <c r="AH21" s="52"/>
      <c r="AI21" s="113">
        <v>11598.58</v>
      </c>
      <c r="AJ21" s="7"/>
      <c r="AK21" s="7"/>
      <c r="AL21" s="7"/>
    </row>
    <row r="22" spans="1:38" ht="15.75" customHeight="1" thickBot="1" x14ac:dyDescent="0.3">
      <c r="A22" s="103">
        <v>32</v>
      </c>
      <c r="B22" s="95">
        <v>62633</v>
      </c>
      <c r="C22" s="105" t="s">
        <v>2</v>
      </c>
      <c r="D22" s="146">
        <v>24329712</v>
      </c>
      <c r="E22" s="146" t="s">
        <v>168</v>
      </c>
      <c r="F22" s="94" t="s">
        <v>142</v>
      </c>
      <c r="G22" s="105" t="s">
        <v>101</v>
      </c>
      <c r="H22" s="105" t="s">
        <v>93</v>
      </c>
      <c r="I22" s="95" t="s">
        <v>62</v>
      </c>
      <c r="J22" s="35">
        <v>15</v>
      </c>
      <c r="K22" s="28">
        <f t="shared" si="0"/>
        <v>6</v>
      </c>
      <c r="L22" s="35">
        <v>7.5</v>
      </c>
      <c r="M22" s="28">
        <f t="shared" si="1"/>
        <v>3</v>
      </c>
      <c r="N22" s="35">
        <v>30</v>
      </c>
      <c r="O22" s="48" t="s">
        <v>40</v>
      </c>
      <c r="P22" s="28">
        <f t="shared" si="2"/>
        <v>12</v>
      </c>
      <c r="Q22" s="35">
        <v>20</v>
      </c>
      <c r="R22" s="31">
        <f t="shared" si="3"/>
        <v>12</v>
      </c>
      <c r="S22" s="35">
        <v>20</v>
      </c>
      <c r="T22" s="31">
        <f t="shared" si="4"/>
        <v>12</v>
      </c>
      <c r="U22" s="35">
        <v>20</v>
      </c>
      <c r="V22" s="30">
        <f t="shared" si="5"/>
        <v>12</v>
      </c>
      <c r="W22" s="35" t="s">
        <v>36</v>
      </c>
      <c r="X22" s="35" t="s">
        <v>36</v>
      </c>
      <c r="Y22" s="70">
        <v>0</v>
      </c>
      <c r="Z22" s="35" t="s">
        <v>42</v>
      </c>
      <c r="AA22" s="34">
        <f t="shared" si="6"/>
        <v>57</v>
      </c>
      <c r="AB22" s="9">
        <v>12500</v>
      </c>
      <c r="AC22" s="27"/>
      <c r="AD22" s="35"/>
      <c r="AE22" s="47">
        <v>6250</v>
      </c>
      <c r="AF22" s="52">
        <v>4375</v>
      </c>
      <c r="AG22" s="52">
        <v>1875</v>
      </c>
      <c r="AH22" s="52"/>
      <c r="AI22" s="113">
        <v>12500</v>
      </c>
      <c r="AJ22" s="7"/>
      <c r="AK22" s="7"/>
      <c r="AL22" s="7"/>
    </row>
    <row r="23" spans="1:38" ht="15.75" customHeight="1" thickBot="1" x14ac:dyDescent="0.3">
      <c r="A23" s="103">
        <v>33</v>
      </c>
      <c r="B23" s="95">
        <v>62928</v>
      </c>
      <c r="C23" s="105" t="s">
        <v>21</v>
      </c>
      <c r="D23" s="146">
        <v>24329810</v>
      </c>
      <c r="E23" s="146" t="s">
        <v>169</v>
      </c>
      <c r="F23" s="94" t="s">
        <v>122</v>
      </c>
      <c r="G23" s="105" t="s">
        <v>102</v>
      </c>
      <c r="H23" s="105" t="s">
        <v>103</v>
      </c>
      <c r="I23" s="95" t="s">
        <v>64</v>
      </c>
      <c r="J23" s="35">
        <v>15</v>
      </c>
      <c r="K23" s="28">
        <f t="shared" si="0"/>
        <v>6</v>
      </c>
      <c r="L23" s="35">
        <v>15</v>
      </c>
      <c r="M23" s="28">
        <f t="shared" si="1"/>
        <v>6</v>
      </c>
      <c r="N23" s="35">
        <v>30</v>
      </c>
      <c r="O23" s="48" t="s">
        <v>40</v>
      </c>
      <c r="P23" s="28">
        <f t="shared" si="2"/>
        <v>12</v>
      </c>
      <c r="Q23" s="35">
        <v>20</v>
      </c>
      <c r="R23" s="31">
        <f t="shared" si="3"/>
        <v>12</v>
      </c>
      <c r="S23" s="35">
        <v>10</v>
      </c>
      <c r="T23" s="31">
        <f t="shared" si="4"/>
        <v>6</v>
      </c>
      <c r="U23" s="35">
        <v>20</v>
      </c>
      <c r="V23" s="31">
        <f t="shared" si="5"/>
        <v>12</v>
      </c>
      <c r="W23" s="35" t="s">
        <v>36</v>
      </c>
      <c r="X23" s="35" t="s">
        <v>37</v>
      </c>
      <c r="Y23" s="70">
        <v>0</v>
      </c>
      <c r="Z23" s="35" t="s">
        <v>43</v>
      </c>
      <c r="AA23" s="34">
        <f t="shared" si="6"/>
        <v>56.5</v>
      </c>
      <c r="AB23" s="9">
        <v>15750</v>
      </c>
      <c r="AC23" s="35"/>
      <c r="AD23" s="35"/>
      <c r="AE23" s="47">
        <v>7875</v>
      </c>
      <c r="AF23" s="52">
        <v>5512.5</v>
      </c>
      <c r="AG23" s="52">
        <v>2362.5</v>
      </c>
      <c r="AH23" s="52"/>
      <c r="AI23" s="113">
        <v>15750</v>
      </c>
      <c r="AJ23" s="7"/>
      <c r="AK23" s="7"/>
      <c r="AL23" s="7"/>
    </row>
    <row r="24" spans="1:38" ht="15.75" customHeight="1" thickBot="1" x14ac:dyDescent="0.3">
      <c r="A24" s="103">
        <v>34</v>
      </c>
      <c r="B24" s="90">
        <v>62937</v>
      </c>
      <c r="C24" s="91" t="s">
        <v>22</v>
      </c>
      <c r="D24" s="146">
        <v>24329833</v>
      </c>
      <c r="E24" s="146" t="s">
        <v>170</v>
      </c>
      <c r="F24" s="94" t="s">
        <v>143</v>
      </c>
      <c r="G24" s="91" t="s">
        <v>104</v>
      </c>
      <c r="H24" s="91" t="s">
        <v>86</v>
      </c>
      <c r="I24" s="90" t="s">
        <v>70</v>
      </c>
      <c r="J24" s="27">
        <v>22</v>
      </c>
      <c r="K24" s="28">
        <f t="shared" si="0"/>
        <v>8.8000000000000007</v>
      </c>
      <c r="L24" s="27">
        <v>7.5</v>
      </c>
      <c r="M24" s="28">
        <f t="shared" si="1"/>
        <v>3</v>
      </c>
      <c r="N24" s="27">
        <v>30</v>
      </c>
      <c r="O24" s="29" t="s">
        <v>40</v>
      </c>
      <c r="P24" s="28">
        <f t="shared" si="2"/>
        <v>12</v>
      </c>
      <c r="Q24" s="27">
        <v>20</v>
      </c>
      <c r="R24" s="30">
        <f t="shared" si="3"/>
        <v>12</v>
      </c>
      <c r="S24" s="27">
        <v>10</v>
      </c>
      <c r="T24" s="31">
        <f t="shared" si="4"/>
        <v>6</v>
      </c>
      <c r="U24" s="27">
        <v>20</v>
      </c>
      <c r="V24" s="30">
        <f t="shared" si="5"/>
        <v>12</v>
      </c>
      <c r="W24" s="27" t="s">
        <v>36</v>
      </c>
      <c r="X24" s="36" t="s">
        <v>37</v>
      </c>
      <c r="Y24" s="32">
        <v>0</v>
      </c>
      <c r="Z24" s="33" t="s">
        <v>43</v>
      </c>
      <c r="AA24" s="34">
        <f t="shared" si="6"/>
        <v>56.3</v>
      </c>
      <c r="AB24" s="10">
        <v>29834.5</v>
      </c>
      <c r="AC24" s="27"/>
      <c r="AD24" s="27"/>
      <c r="AE24" s="47">
        <v>14917.24</v>
      </c>
      <c r="AF24" s="52">
        <v>10442.08</v>
      </c>
      <c r="AG24" s="52">
        <v>4475.18</v>
      </c>
      <c r="AH24" s="52"/>
      <c r="AI24" s="113">
        <v>29834.5</v>
      </c>
      <c r="AJ24" s="7"/>
      <c r="AK24" s="7"/>
      <c r="AL24" s="7"/>
    </row>
    <row r="25" spans="1:38" ht="15.75" customHeight="1" thickBot="1" x14ac:dyDescent="0.3">
      <c r="A25" s="103">
        <v>35</v>
      </c>
      <c r="B25" s="90">
        <v>63388</v>
      </c>
      <c r="C25" s="91" t="s">
        <v>18</v>
      </c>
      <c r="D25" s="146">
        <v>24329923</v>
      </c>
      <c r="E25" s="146" t="s">
        <v>171</v>
      </c>
      <c r="F25" s="94" t="s">
        <v>124</v>
      </c>
      <c r="G25" s="91" t="s">
        <v>105</v>
      </c>
      <c r="H25" s="91" t="s">
        <v>80</v>
      </c>
      <c r="I25" s="90" t="s">
        <v>64</v>
      </c>
      <c r="J25" s="27">
        <v>22</v>
      </c>
      <c r="K25" s="28">
        <f t="shared" si="0"/>
        <v>8.8000000000000007</v>
      </c>
      <c r="L25" s="27">
        <v>7.5</v>
      </c>
      <c r="M25" s="28">
        <f t="shared" si="1"/>
        <v>3</v>
      </c>
      <c r="N25" s="27">
        <v>30</v>
      </c>
      <c r="O25" s="29" t="s">
        <v>40</v>
      </c>
      <c r="P25" s="28">
        <f t="shared" si="2"/>
        <v>12</v>
      </c>
      <c r="Q25" s="27">
        <v>20</v>
      </c>
      <c r="R25" s="30">
        <f t="shared" si="3"/>
        <v>12</v>
      </c>
      <c r="S25" s="27">
        <v>10</v>
      </c>
      <c r="T25" s="31">
        <f t="shared" si="4"/>
        <v>6</v>
      </c>
      <c r="U25" s="27">
        <v>20</v>
      </c>
      <c r="V25" s="30">
        <f t="shared" si="5"/>
        <v>12</v>
      </c>
      <c r="W25" s="27" t="s">
        <v>36</v>
      </c>
      <c r="X25" s="36" t="s">
        <v>37</v>
      </c>
      <c r="Y25" s="32">
        <v>0</v>
      </c>
      <c r="Z25" s="33" t="s">
        <v>43</v>
      </c>
      <c r="AA25" s="34">
        <f t="shared" si="6"/>
        <v>56.3</v>
      </c>
      <c r="AB25" s="10">
        <v>19909.919999999998</v>
      </c>
      <c r="AC25" s="27"/>
      <c r="AD25" s="27"/>
      <c r="AE25" s="47">
        <v>9954.9599999999991</v>
      </c>
      <c r="AF25" s="52">
        <v>6968.47</v>
      </c>
      <c r="AG25" s="52">
        <v>77.02</v>
      </c>
      <c r="AH25" s="52">
        <v>2909.47</v>
      </c>
      <c r="AI25" s="113">
        <v>19909.919999999998</v>
      </c>
      <c r="AJ25" s="7"/>
      <c r="AK25" s="7"/>
      <c r="AL25" s="7"/>
    </row>
    <row r="26" spans="1:38" ht="15.75" customHeight="1" thickBot="1" x14ac:dyDescent="0.3">
      <c r="A26" s="103">
        <v>36</v>
      </c>
      <c r="B26" s="95">
        <v>63701</v>
      </c>
      <c r="C26" s="105" t="s">
        <v>10</v>
      </c>
      <c r="D26" s="146">
        <v>24329984</v>
      </c>
      <c r="E26" s="146" t="s">
        <v>172</v>
      </c>
      <c r="F26" s="94" t="s">
        <v>127</v>
      </c>
      <c r="G26" s="105" t="s">
        <v>106</v>
      </c>
      <c r="H26" s="105" t="s">
        <v>107</v>
      </c>
      <c r="I26" s="95" t="s">
        <v>64</v>
      </c>
      <c r="J26" s="35">
        <v>22</v>
      </c>
      <c r="K26" s="28">
        <f t="shared" si="0"/>
        <v>8.8000000000000007</v>
      </c>
      <c r="L26" s="35">
        <v>7.5</v>
      </c>
      <c r="M26" s="28">
        <f t="shared" si="1"/>
        <v>3</v>
      </c>
      <c r="N26" s="35">
        <v>30</v>
      </c>
      <c r="O26" s="48" t="s">
        <v>40</v>
      </c>
      <c r="P26" s="28">
        <f t="shared" si="2"/>
        <v>12</v>
      </c>
      <c r="Q26" s="35">
        <v>20</v>
      </c>
      <c r="R26" s="30">
        <f t="shared" si="3"/>
        <v>12</v>
      </c>
      <c r="S26" s="35">
        <v>10</v>
      </c>
      <c r="T26" s="30">
        <f t="shared" si="4"/>
        <v>6</v>
      </c>
      <c r="U26" s="35">
        <v>20</v>
      </c>
      <c r="V26" s="30">
        <f t="shared" si="5"/>
        <v>12</v>
      </c>
      <c r="W26" s="35" t="s">
        <v>37</v>
      </c>
      <c r="X26" s="35" t="s">
        <v>37</v>
      </c>
      <c r="Y26" s="70">
        <v>2.5</v>
      </c>
      <c r="Z26" s="35" t="s">
        <v>42</v>
      </c>
      <c r="AA26" s="34">
        <f t="shared" si="6"/>
        <v>56.3</v>
      </c>
      <c r="AB26" s="9">
        <v>46636.95</v>
      </c>
      <c r="AC26" s="35"/>
      <c r="AD26" s="35"/>
      <c r="AE26" s="47">
        <v>23318.48</v>
      </c>
      <c r="AF26" s="52">
        <v>16322.93</v>
      </c>
      <c r="AG26" s="52"/>
      <c r="AH26" s="52">
        <v>6995.54</v>
      </c>
      <c r="AI26" s="113">
        <v>46636.95</v>
      </c>
      <c r="AJ26" s="7"/>
      <c r="AK26" s="7"/>
      <c r="AL26" s="7"/>
    </row>
    <row r="27" spans="1:38" ht="15.75" customHeight="1" thickBot="1" x14ac:dyDescent="0.3">
      <c r="A27" s="103">
        <v>37</v>
      </c>
      <c r="B27" s="90">
        <v>63703</v>
      </c>
      <c r="C27" s="91" t="s">
        <v>11</v>
      </c>
      <c r="D27" s="146">
        <v>24330030</v>
      </c>
      <c r="E27" s="146" t="s">
        <v>173</v>
      </c>
      <c r="F27" s="94" t="s">
        <v>144</v>
      </c>
      <c r="G27" s="91" t="s">
        <v>108</v>
      </c>
      <c r="H27" s="91" t="s">
        <v>109</v>
      </c>
      <c r="I27" s="90" t="s">
        <v>63</v>
      </c>
      <c r="J27" s="27">
        <v>22</v>
      </c>
      <c r="K27" s="28">
        <f t="shared" si="0"/>
        <v>8.8000000000000007</v>
      </c>
      <c r="L27" s="27">
        <v>7.5</v>
      </c>
      <c r="M27" s="28">
        <f t="shared" si="1"/>
        <v>3</v>
      </c>
      <c r="N27" s="27">
        <v>30</v>
      </c>
      <c r="O27" s="29" t="s">
        <v>40</v>
      </c>
      <c r="P27" s="28">
        <f t="shared" si="2"/>
        <v>12</v>
      </c>
      <c r="Q27" s="27">
        <v>20</v>
      </c>
      <c r="R27" s="30">
        <f t="shared" si="3"/>
        <v>12</v>
      </c>
      <c r="S27" s="27">
        <v>10</v>
      </c>
      <c r="T27" s="31">
        <f t="shared" si="4"/>
        <v>6</v>
      </c>
      <c r="U27" s="27">
        <v>20</v>
      </c>
      <c r="V27" s="30">
        <f t="shared" si="5"/>
        <v>12</v>
      </c>
      <c r="W27" s="36" t="s">
        <v>37</v>
      </c>
      <c r="X27" s="36" t="s">
        <v>37</v>
      </c>
      <c r="Y27" s="32">
        <v>2.5</v>
      </c>
      <c r="Z27" s="33" t="s">
        <v>42</v>
      </c>
      <c r="AA27" s="34">
        <f t="shared" si="6"/>
        <v>56.3</v>
      </c>
      <c r="AB27" s="10">
        <v>25192.720000000001</v>
      </c>
      <c r="AC27" s="27"/>
      <c r="AD27" s="27"/>
      <c r="AE27" s="47">
        <v>12596.36</v>
      </c>
      <c r="AF27" s="52">
        <v>8817.4500000000007</v>
      </c>
      <c r="AG27" s="52"/>
      <c r="AH27" s="52">
        <v>3778.91</v>
      </c>
      <c r="AI27" s="113">
        <v>25192.720000000001</v>
      </c>
      <c r="AJ27" s="7"/>
      <c r="AK27" s="7"/>
      <c r="AL27" s="7"/>
    </row>
    <row r="28" spans="1:38" ht="15.75" customHeight="1" thickBot="1" x14ac:dyDescent="0.3">
      <c r="A28" s="103">
        <v>38</v>
      </c>
      <c r="B28" s="90">
        <v>63844</v>
      </c>
      <c r="C28" s="91" t="s">
        <v>3</v>
      </c>
      <c r="D28" s="146">
        <v>24330376</v>
      </c>
      <c r="E28" s="146" t="s">
        <v>174</v>
      </c>
      <c r="F28" s="94" t="s">
        <v>131</v>
      </c>
      <c r="G28" s="91" t="s">
        <v>110</v>
      </c>
      <c r="H28" s="91" t="s">
        <v>71</v>
      </c>
      <c r="I28" s="90" t="s">
        <v>64</v>
      </c>
      <c r="J28" s="27">
        <v>22</v>
      </c>
      <c r="K28" s="28">
        <f t="shared" si="0"/>
        <v>8.8000000000000007</v>
      </c>
      <c r="L28" s="27">
        <v>7.5</v>
      </c>
      <c r="M28" s="28">
        <f t="shared" si="1"/>
        <v>3</v>
      </c>
      <c r="N28" s="27">
        <v>30</v>
      </c>
      <c r="O28" s="29" t="s">
        <v>40</v>
      </c>
      <c r="P28" s="28">
        <f t="shared" si="2"/>
        <v>12</v>
      </c>
      <c r="Q28" s="27">
        <v>20</v>
      </c>
      <c r="R28" s="30">
        <f t="shared" si="3"/>
        <v>12</v>
      </c>
      <c r="S28" s="27">
        <v>10</v>
      </c>
      <c r="T28" s="31">
        <f t="shared" si="4"/>
        <v>6</v>
      </c>
      <c r="U28" s="27">
        <v>20</v>
      </c>
      <c r="V28" s="30">
        <f t="shared" si="5"/>
        <v>12</v>
      </c>
      <c r="W28" s="27" t="s">
        <v>36</v>
      </c>
      <c r="X28" s="27" t="s">
        <v>36</v>
      </c>
      <c r="Y28" s="32">
        <v>0</v>
      </c>
      <c r="Z28" s="33" t="s">
        <v>43</v>
      </c>
      <c r="AA28" s="34">
        <f t="shared" si="6"/>
        <v>56.3</v>
      </c>
      <c r="AB28" s="10">
        <v>89260.5</v>
      </c>
      <c r="AC28" s="27"/>
      <c r="AD28" s="27"/>
      <c r="AE28" s="47">
        <v>44630.25</v>
      </c>
      <c r="AF28" s="52">
        <v>31241.17</v>
      </c>
      <c r="AG28" s="52"/>
      <c r="AH28" s="52">
        <v>13389.08</v>
      </c>
      <c r="AI28" s="113">
        <v>89260.5</v>
      </c>
      <c r="AJ28" s="7"/>
      <c r="AK28" s="7"/>
      <c r="AL28" s="7"/>
    </row>
    <row r="29" spans="1:38" ht="15.75" customHeight="1" thickBot="1" x14ac:dyDescent="0.3">
      <c r="A29" s="103">
        <v>39</v>
      </c>
      <c r="B29" s="90">
        <v>63617</v>
      </c>
      <c r="C29" s="91" t="s">
        <v>12</v>
      </c>
      <c r="D29" s="146">
        <v>24330426</v>
      </c>
      <c r="E29" s="146" t="s">
        <v>175</v>
      </c>
      <c r="F29" s="94" t="s">
        <v>145</v>
      </c>
      <c r="G29" s="91" t="s">
        <v>111</v>
      </c>
      <c r="H29" s="91" t="s">
        <v>61</v>
      </c>
      <c r="I29" s="90" t="s">
        <v>62</v>
      </c>
      <c r="J29" s="27">
        <v>15</v>
      </c>
      <c r="K29" s="28">
        <f t="shared" si="0"/>
        <v>6</v>
      </c>
      <c r="L29" s="27">
        <v>7.5</v>
      </c>
      <c r="M29" s="28">
        <f t="shared" si="1"/>
        <v>3</v>
      </c>
      <c r="N29" s="27">
        <v>40</v>
      </c>
      <c r="O29" s="29" t="s">
        <v>41</v>
      </c>
      <c r="P29" s="28">
        <f t="shared" si="2"/>
        <v>16</v>
      </c>
      <c r="Q29" s="27">
        <v>20</v>
      </c>
      <c r="R29" s="30">
        <f t="shared" si="3"/>
        <v>12</v>
      </c>
      <c r="S29" s="27">
        <v>10</v>
      </c>
      <c r="T29" s="31">
        <f t="shared" si="4"/>
        <v>6</v>
      </c>
      <c r="U29" s="27">
        <v>20</v>
      </c>
      <c r="V29" s="30">
        <f t="shared" si="5"/>
        <v>12</v>
      </c>
      <c r="W29" s="27" t="s">
        <v>36</v>
      </c>
      <c r="X29" s="36" t="s">
        <v>37</v>
      </c>
      <c r="Y29" s="32">
        <v>0</v>
      </c>
      <c r="Z29" s="33" t="s">
        <v>42</v>
      </c>
      <c r="AA29" s="34">
        <f t="shared" si="6"/>
        <v>55</v>
      </c>
      <c r="AB29" s="9">
        <v>70534.5</v>
      </c>
      <c r="AC29" s="27"/>
      <c r="AD29" s="27"/>
      <c r="AE29" s="47">
        <v>35267.25</v>
      </c>
      <c r="AF29" s="52">
        <v>24687.07</v>
      </c>
      <c r="AG29" s="52"/>
      <c r="AH29" s="52">
        <v>10580.18</v>
      </c>
      <c r="AI29" s="115">
        <v>70534.5</v>
      </c>
      <c r="AJ29" s="20"/>
      <c r="AK29" s="7"/>
      <c r="AL29" s="7"/>
    </row>
    <row r="30" spans="1:38" ht="15.75" customHeight="1" thickBot="1" x14ac:dyDescent="0.3">
      <c r="A30" s="103">
        <v>40</v>
      </c>
      <c r="B30" s="90">
        <v>62836</v>
      </c>
      <c r="C30" s="91" t="s">
        <v>20</v>
      </c>
      <c r="D30" s="146">
        <v>24332493</v>
      </c>
      <c r="E30" s="146" t="s">
        <v>176</v>
      </c>
      <c r="F30" s="94" t="s">
        <v>146</v>
      </c>
      <c r="G30" s="91" t="s">
        <v>112</v>
      </c>
      <c r="H30" s="91" t="s">
        <v>109</v>
      </c>
      <c r="I30" s="90" t="s">
        <v>63</v>
      </c>
      <c r="J30" s="27">
        <v>15</v>
      </c>
      <c r="K30" s="28">
        <f t="shared" si="0"/>
        <v>6</v>
      </c>
      <c r="L30" s="27">
        <v>15</v>
      </c>
      <c r="M30" s="28">
        <f t="shared" si="1"/>
        <v>6</v>
      </c>
      <c r="N30" s="27">
        <v>30</v>
      </c>
      <c r="O30" s="29" t="s">
        <v>40</v>
      </c>
      <c r="P30" s="28">
        <f t="shared" si="2"/>
        <v>12</v>
      </c>
      <c r="Q30" s="27">
        <v>20</v>
      </c>
      <c r="R30" s="30">
        <f t="shared" si="3"/>
        <v>12</v>
      </c>
      <c r="S30" s="27">
        <v>10</v>
      </c>
      <c r="T30" s="31">
        <f t="shared" si="4"/>
        <v>6</v>
      </c>
      <c r="U30" s="27">
        <v>20</v>
      </c>
      <c r="V30" s="30">
        <f t="shared" si="5"/>
        <v>12</v>
      </c>
      <c r="W30" s="27" t="s">
        <v>36</v>
      </c>
      <c r="X30" s="36" t="s">
        <v>37</v>
      </c>
      <c r="Y30" s="32">
        <v>0</v>
      </c>
      <c r="Z30" s="33" t="s">
        <v>42</v>
      </c>
      <c r="AA30" s="34">
        <f t="shared" si="6"/>
        <v>54</v>
      </c>
      <c r="AB30" s="10">
        <v>70017.59</v>
      </c>
      <c r="AC30" s="27"/>
      <c r="AD30" s="27"/>
      <c r="AE30" s="47">
        <v>35008.79</v>
      </c>
      <c r="AF30" s="52">
        <v>24506.17</v>
      </c>
      <c r="AG30" s="52"/>
      <c r="AH30" s="52">
        <v>10502.63</v>
      </c>
      <c r="AI30" s="115">
        <v>70017.59</v>
      </c>
      <c r="AJ30" s="20"/>
      <c r="AK30" s="7"/>
      <c r="AL30" s="7"/>
    </row>
    <row r="31" spans="1:38" ht="15.75" customHeight="1" thickBot="1" x14ac:dyDescent="0.3">
      <c r="A31" s="103">
        <v>41</v>
      </c>
      <c r="B31" s="95">
        <v>62664</v>
      </c>
      <c r="C31" s="105" t="s">
        <v>23</v>
      </c>
      <c r="D31" s="146">
        <v>24332494</v>
      </c>
      <c r="E31" s="146" t="s">
        <v>177</v>
      </c>
      <c r="F31" s="94" t="s">
        <v>147</v>
      </c>
      <c r="G31" s="105" t="s">
        <v>113</v>
      </c>
      <c r="H31" s="105" t="s">
        <v>114</v>
      </c>
      <c r="I31" s="95" t="s">
        <v>64</v>
      </c>
      <c r="J31" s="35">
        <v>15</v>
      </c>
      <c r="K31" s="28">
        <f t="shared" si="0"/>
        <v>6</v>
      </c>
      <c r="L31" s="35">
        <v>7.5</v>
      </c>
      <c r="M31" s="28">
        <f t="shared" si="1"/>
        <v>3</v>
      </c>
      <c r="N31" s="35">
        <v>30</v>
      </c>
      <c r="O31" s="48" t="s">
        <v>40</v>
      </c>
      <c r="P31" s="28">
        <f t="shared" si="2"/>
        <v>12</v>
      </c>
      <c r="Q31" s="35">
        <v>20</v>
      </c>
      <c r="R31" s="30">
        <f t="shared" si="3"/>
        <v>12</v>
      </c>
      <c r="S31" s="35">
        <v>10</v>
      </c>
      <c r="T31" s="30">
        <f t="shared" si="4"/>
        <v>6</v>
      </c>
      <c r="U31" s="35">
        <v>20</v>
      </c>
      <c r="V31" s="30">
        <f t="shared" si="5"/>
        <v>12</v>
      </c>
      <c r="W31" s="35" t="s">
        <v>36</v>
      </c>
      <c r="X31" s="35" t="s">
        <v>37</v>
      </c>
      <c r="Y31" s="70">
        <v>0</v>
      </c>
      <c r="Z31" s="35" t="s">
        <v>43</v>
      </c>
      <c r="AA31" s="34">
        <f t="shared" si="6"/>
        <v>53.5</v>
      </c>
      <c r="AB31" s="9">
        <v>23903.5</v>
      </c>
      <c r="AC31" s="35"/>
      <c r="AD31" s="35" t="s">
        <v>53</v>
      </c>
      <c r="AE31" s="47">
        <v>11951.75</v>
      </c>
      <c r="AF31" s="52">
        <v>8366.2000000000007</v>
      </c>
      <c r="AG31" s="52"/>
      <c r="AH31" s="52">
        <v>3585.55</v>
      </c>
      <c r="AI31" s="115">
        <v>23903.5</v>
      </c>
      <c r="AJ31" s="20"/>
      <c r="AK31" s="7"/>
      <c r="AL31" s="7"/>
    </row>
    <row r="32" spans="1:38" ht="15.75" customHeight="1" thickBot="1" x14ac:dyDescent="0.3">
      <c r="A32" s="103">
        <v>42</v>
      </c>
      <c r="B32" s="90">
        <v>63371</v>
      </c>
      <c r="C32" s="106" t="s">
        <v>17</v>
      </c>
      <c r="D32" s="146">
        <v>24332502</v>
      </c>
      <c r="E32" s="146" t="s">
        <v>178</v>
      </c>
      <c r="F32" s="94" t="s">
        <v>148</v>
      </c>
      <c r="G32" s="106" t="s">
        <v>115</v>
      </c>
      <c r="H32" s="106" t="s">
        <v>116</v>
      </c>
      <c r="I32" s="107" t="s">
        <v>64</v>
      </c>
      <c r="J32" s="27">
        <v>15</v>
      </c>
      <c r="K32" s="28">
        <f t="shared" si="0"/>
        <v>6</v>
      </c>
      <c r="L32" s="27">
        <v>7.5</v>
      </c>
      <c r="M32" s="28">
        <f t="shared" si="1"/>
        <v>3</v>
      </c>
      <c r="N32" s="27">
        <v>30</v>
      </c>
      <c r="O32" s="29" t="s">
        <v>40</v>
      </c>
      <c r="P32" s="28">
        <f t="shared" si="2"/>
        <v>12</v>
      </c>
      <c r="Q32" s="27">
        <v>20</v>
      </c>
      <c r="R32" s="30">
        <f t="shared" si="3"/>
        <v>12</v>
      </c>
      <c r="S32" s="27">
        <v>10</v>
      </c>
      <c r="T32" s="31">
        <f t="shared" si="4"/>
        <v>6</v>
      </c>
      <c r="U32" s="27">
        <v>20</v>
      </c>
      <c r="V32" s="30">
        <f t="shared" si="5"/>
        <v>12</v>
      </c>
      <c r="W32" s="36" t="s">
        <v>37</v>
      </c>
      <c r="X32" s="36" t="s">
        <v>37</v>
      </c>
      <c r="Y32" s="32">
        <v>2.5</v>
      </c>
      <c r="Z32" s="33" t="s">
        <v>42</v>
      </c>
      <c r="AA32" s="34">
        <f t="shared" si="6"/>
        <v>53.5</v>
      </c>
      <c r="AB32" s="10">
        <v>16125</v>
      </c>
      <c r="AC32" s="27"/>
      <c r="AD32" s="27"/>
      <c r="AE32" s="47">
        <v>8062.5</v>
      </c>
      <c r="AF32" s="52">
        <v>5643.75</v>
      </c>
      <c r="AG32" s="52"/>
      <c r="AH32" s="52">
        <v>2418.75</v>
      </c>
      <c r="AI32" s="115">
        <v>16125</v>
      </c>
      <c r="AJ32" s="20"/>
      <c r="AK32" s="7"/>
      <c r="AL32" s="7"/>
    </row>
    <row r="33" spans="1:38" ht="15.75" customHeight="1" thickBot="1" x14ac:dyDescent="0.3">
      <c r="A33" s="103">
        <v>43</v>
      </c>
      <c r="B33" s="95">
        <v>63846</v>
      </c>
      <c r="C33" s="105" t="s">
        <v>4</v>
      </c>
      <c r="D33" s="146">
        <v>24332530</v>
      </c>
      <c r="E33" s="146" t="s">
        <v>179</v>
      </c>
      <c r="F33" s="94" t="s">
        <v>132</v>
      </c>
      <c r="G33" s="105" t="s">
        <v>117</v>
      </c>
      <c r="H33" s="105" t="s">
        <v>118</v>
      </c>
      <c r="I33" s="95" t="s">
        <v>63</v>
      </c>
      <c r="J33" s="35">
        <v>15</v>
      </c>
      <c r="K33" s="28">
        <f t="shared" si="0"/>
        <v>6</v>
      </c>
      <c r="L33" s="35">
        <v>7.5</v>
      </c>
      <c r="M33" s="28">
        <f t="shared" si="1"/>
        <v>3</v>
      </c>
      <c r="N33" s="35">
        <v>30</v>
      </c>
      <c r="O33" s="48" t="s">
        <v>40</v>
      </c>
      <c r="P33" s="28">
        <f t="shared" si="2"/>
        <v>12</v>
      </c>
      <c r="Q33" s="35">
        <v>20</v>
      </c>
      <c r="R33" s="30">
        <f t="shared" si="3"/>
        <v>12</v>
      </c>
      <c r="S33" s="35">
        <v>10</v>
      </c>
      <c r="T33" s="30">
        <f t="shared" si="4"/>
        <v>6</v>
      </c>
      <c r="U33" s="35">
        <v>20</v>
      </c>
      <c r="V33" s="30">
        <f t="shared" si="5"/>
        <v>12</v>
      </c>
      <c r="W33" s="35" t="s">
        <v>37</v>
      </c>
      <c r="X33" s="35" t="s">
        <v>36</v>
      </c>
      <c r="Y33" s="70">
        <v>0</v>
      </c>
      <c r="Z33" s="35" t="s">
        <v>43</v>
      </c>
      <c r="AA33" s="34">
        <f t="shared" si="6"/>
        <v>53.5</v>
      </c>
      <c r="AB33" s="9">
        <v>29863.79</v>
      </c>
      <c r="AC33" s="35"/>
      <c r="AD33" s="35"/>
      <c r="AE33" s="47">
        <v>14931.9</v>
      </c>
      <c r="AF33" s="52">
        <v>10452.32</v>
      </c>
      <c r="AG33" s="52"/>
      <c r="AH33" s="52">
        <v>4479.57</v>
      </c>
      <c r="AI33" s="115">
        <v>29863.79</v>
      </c>
      <c r="AJ33" s="20"/>
      <c r="AK33" s="7"/>
      <c r="AL33" s="7"/>
    </row>
    <row r="34" spans="1:38" ht="16.5" customHeight="1" x14ac:dyDescent="0.25">
      <c r="B34" s="17"/>
      <c r="C34" s="18"/>
      <c r="D34" s="18"/>
      <c r="E34" s="18"/>
      <c r="F34" s="18"/>
      <c r="G34" s="18"/>
      <c r="H34" s="18"/>
      <c r="I34" s="3"/>
      <c r="J34" s="86"/>
      <c r="K34" s="87"/>
      <c r="L34" s="86"/>
      <c r="M34" s="87"/>
      <c r="N34" s="87"/>
      <c r="O34" s="87"/>
      <c r="P34" s="87"/>
      <c r="Q34" s="86"/>
      <c r="R34" s="87"/>
      <c r="S34" s="86"/>
      <c r="T34" s="87"/>
      <c r="U34" s="86"/>
      <c r="V34" s="87"/>
      <c r="W34" s="86"/>
      <c r="X34" s="86"/>
      <c r="Y34" s="86"/>
      <c r="Z34" s="86"/>
      <c r="AA34" s="86"/>
      <c r="AB34" s="88"/>
      <c r="AC34" s="89"/>
      <c r="AD34" s="89"/>
      <c r="AE34" s="109"/>
      <c r="AF34" s="109"/>
      <c r="AG34" s="109"/>
      <c r="AH34" s="109"/>
      <c r="AI34" s="109"/>
      <c r="AJ34" s="7"/>
      <c r="AK34" s="7"/>
      <c r="AL34" s="7"/>
    </row>
    <row r="35" spans="1:38" ht="19.5" customHeight="1" x14ac:dyDescent="0.25">
      <c r="AE35" s="7"/>
      <c r="AF35" s="7"/>
      <c r="AG35" s="7"/>
      <c r="AH35" s="110"/>
      <c r="AI35" s="7"/>
      <c r="AJ35" s="7"/>
      <c r="AK35" s="7"/>
      <c r="AL35" s="7"/>
    </row>
    <row r="36" spans="1:38" ht="19.5" customHeight="1" x14ac:dyDescent="0.25">
      <c r="AE36" s="7"/>
      <c r="AF36" s="7"/>
      <c r="AG36" s="111"/>
      <c r="AH36" s="110"/>
      <c r="AI36" s="7"/>
      <c r="AJ36" s="7"/>
      <c r="AK36" s="7"/>
      <c r="AL36" s="7"/>
    </row>
  </sheetData>
  <mergeCells count="26">
    <mergeCell ref="T2:T4"/>
    <mergeCell ref="AC2:AC4"/>
    <mergeCell ref="AD2:AD4"/>
    <mergeCell ref="V2:V4"/>
    <mergeCell ref="W2:X3"/>
    <mergeCell ref="Y2:Y4"/>
    <mergeCell ref="Z2:Z4"/>
    <mergeCell ref="AA2:AA4"/>
    <mergeCell ref="AB2:AB4"/>
    <mergeCell ref="N2:N4"/>
    <mergeCell ref="P2:P4"/>
    <mergeCell ref="Q2:Q4"/>
    <mergeCell ref="R2:R4"/>
    <mergeCell ref="S2:S4"/>
    <mergeCell ref="J2:J4"/>
    <mergeCell ref="K2:K4"/>
    <mergeCell ref="L2:L4"/>
    <mergeCell ref="M2:M4"/>
    <mergeCell ref="A2:I3"/>
    <mergeCell ref="AA1:AI1"/>
    <mergeCell ref="AE2:AE4"/>
    <mergeCell ref="AF2:AF4"/>
    <mergeCell ref="AI2:AI4"/>
    <mergeCell ref="U2:U4"/>
    <mergeCell ref="AG2:AG4"/>
    <mergeCell ref="AH2:AH4"/>
  </mergeCells>
  <dataValidations count="2">
    <dataValidation type="list" operator="equal" allowBlank="1" showInputMessage="1" showErrorMessage="1" sqref="J5:J33" xr:uid="{1CBDBADD-11D2-4E54-B2F7-41E95E486022}">
      <formula1>#REF!</formula1>
    </dataValidation>
    <dataValidation type="list" allowBlank="1" showInputMessage="1" showErrorMessage="1" sqref="Q5:Q33 U5:U33 L5:L33 S5:S33" xr:uid="{284D3D84-EB79-4364-B27C-FB92AABDFF37}">
      <formula1>#REF!</formula1>
    </dataValidation>
  </dataValidations>
  <pageMargins left="0.25" right="0.25" top="0.75" bottom="0.75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1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Rossi</dc:creator>
  <cp:lastModifiedBy>Simonetta  Biagioli</cp:lastModifiedBy>
  <cp:lastPrinted>2024-03-19T09:56:45Z</cp:lastPrinted>
  <dcterms:created xsi:type="dcterms:W3CDTF">2024-03-05T15:10:46Z</dcterms:created>
  <dcterms:modified xsi:type="dcterms:W3CDTF">2025-05-19T14:30:08Z</dcterms:modified>
</cp:coreProperties>
</file>